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defaultThemeVersion="164011"/>
  <mc:AlternateContent xmlns:mc="http://schemas.openxmlformats.org/markup-compatibility/2006">
    <mc:Choice Requires="x15">
      <x15ac:absPath xmlns:x15ac="http://schemas.microsoft.com/office/spreadsheetml/2010/11/ac" url="C:\Users\spruyt\AppData\Local\Temp\ZibExtraction\20160912165904\xls\"/>
    </mc:Choice>
  </mc:AlternateContent>
  <bookViews>
    <workbookView xWindow="0" yWindow="0" windowWidth="18624" windowHeight="10968" firstSheet="3" activeTab="3"/>
  </bookViews>
  <sheets>
    <sheet name="About" sheetId="2" r:id="rId1"/>
    <sheet name="Metadata" sheetId="3" r:id="rId2"/>
    <sheet name="Information Model" sheetId="4" r:id="rId3"/>
    <sheet name="Data" sheetId="5" r:id="rId4"/>
    <sheet name="Assigning Authorities" sheetId="6" r:id="rId5"/>
    <sheet name="AanduidingBijNummerCodelijst" sheetId="7" r:id="rId6"/>
    <sheet name="AdresSoortCodelijst" sheetId="8" r:id="rId7"/>
    <sheet name="EmailSoortCodelijst" sheetId="9" r:id="rId8"/>
    <sheet name="GeslachtCodelijst" sheetId="10" r:id="rId9"/>
    <sheet name="LandGBACodelijst" sheetId="11" r:id="rId10"/>
    <sheet name="LandISOCodelijst" sheetId="12" r:id="rId11"/>
    <sheet name="NaamgebruikCodelijst" sheetId="13" r:id="rId12"/>
    <sheet name="NummerSoortCodelijst" sheetId="14" r:id="rId13"/>
    <sheet name="Terms of Use" sheetId="15" r:id="rId14"/>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4" i="3" l="1"/>
  <c r="C23" i="3"/>
  <c r="C22" i="3"/>
  <c r="C21" i="3"/>
  <c r="C20" i="3"/>
  <c r="C19" i="3"/>
  <c r="C18" i="3"/>
  <c r="C17" i="3"/>
  <c r="C16" i="3"/>
  <c r="C15" i="3"/>
  <c r="C14" i="3"/>
  <c r="C13" i="3"/>
  <c r="C12" i="3"/>
  <c r="C11" i="3"/>
  <c r="C10" i="3"/>
  <c r="C9" i="3"/>
  <c r="C8" i="3"/>
  <c r="C7" i="3"/>
  <c r="C6" i="3"/>
  <c r="C5" i="3"/>
  <c r="C4" i="3"/>
  <c r="C3" i="3"/>
</calcChain>
</file>

<file path=xl/sharedStrings.xml><?xml version="1.0" encoding="utf-8"?>
<sst xmlns="http://schemas.openxmlformats.org/spreadsheetml/2006/main" count="493" uniqueCount="311">
  <si>
    <t>Subject</t>
  </si>
  <si>
    <t>Description</t>
  </si>
  <si>
    <t>Name</t>
  </si>
  <si>
    <t>nl.zorg.Patient</t>
  </si>
  <si>
    <t>Version</t>
  </si>
  <si>
    <t>Publication</t>
  </si>
  <si>
    <t>Created on</t>
  </si>
  <si>
    <t>Based on</t>
  </si>
  <si>
    <t>"Medische bouwstenen" publicatie 2016</t>
  </si>
  <si>
    <t>Metadata</t>
  </si>
  <si>
    <t>DCM::CoderList</t>
  </si>
  <si>
    <t>DCM::ContactInformation.Address</t>
  </si>
  <si>
    <t>DCM::ContactInformation.Name</t>
  </si>
  <si>
    <t>DCM::ContactInformation.Telecom</t>
  </si>
  <si>
    <t>DCM::ContentAuthorList</t>
  </si>
  <si>
    <t>DCM::CreationDate</t>
  </si>
  <si>
    <t>DCM::DeprecatedDate</t>
  </si>
  <si>
    <t>DCM::DescriptionLanguage</t>
  </si>
  <si>
    <t>DCM::EndorsingAuthority.Address</t>
  </si>
  <si>
    <t>DCM::EndorsingAuthority.Name</t>
  </si>
  <si>
    <t>DCM::EndorsingAuthority.Telecom</t>
  </si>
  <si>
    <t>DCM::Id</t>
  </si>
  <si>
    <t>DCM::KeywordList</t>
  </si>
  <si>
    <t>DCM::LifecycleStatus</t>
  </si>
  <si>
    <t>DCM::ModelerList</t>
  </si>
  <si>
    <t>DCM::Name</t>
  </si>
  <si>
    <t>DCM::PublicationDate</t>
  </si>
  <si>
    <t>DCM::PublicationStatus</t>
  </si>
  <si>
    <t>DCM::ReviewerList</t>
  </si>
  <si>
    <t>DCM::RevisionDate</t>
  </si>
  <si>
    <t>DCM::Superseeds</t>
  </si>
  <si>
    <t>DCM::Version</t>
  </si>
  <si>
    <t>Concept</t>
  </si>
  <si>
    <t>A person who receives medical care.</t>
  </si>
  <si>
    <t>3.0</t>
  </si>
  <si>
    <t>2016</t>
  </si>
  <si>
    <t>12-9-2016 17:08:24</t>
  </si>
  <si>
    <t>Purpose</t>
  </si>
  <si>
    <t>Recording relevant information to identify the patient for administrative purposes and process support.</t>
  </si>
  <si>
    <t>Evidence Base</t>
  </si>
  <si>
    <t>The name and address information is based on the information set of the Municipal Personal Records Database (GBA) and on the Dutch Implementation Guide: HL7v3 Basic Components. _x000D_
 _x000D_
The information for the legally required verification of a social security number provided by the SBV-Z also follows GBA specifications. _x000D_
 _x000D_
Furthermore, the AZR (AWBZ-wide healthcare registration) data set used in AWBZ healthcare served as a base in determining the set. _x000D_
 _x000D_
Use of patient and personal details must follow the Personal Data Protection Act. This law prohibits processing non-essential personal data and mandates decent and reasonable processing of obtained personal data (Kohnstamm, 2006). Patient data recorded in (electronic) patient records or in digital messages must be handled in the context of the Personal Data Protection Act. Furthermore, healthcare centers must meet the Information Security NEN 7510 standard. Observance of the PDPA is monitored by the Dutch Data Protection Authority (CBP). The CBP and the Healthcare Inspectorate (IGZ) are jointly responsible for monitoring information security in healthcare (CBP, IGZ, 2008). _x000D_
For those reasons, some personal data, seen in some countries as administrative data, are not included in this information model but in the information models for the Social Anamnesis.</t>
  </si>
  <si>
    <t>Alias</t>
  </si>
  <si>
    <t>Type</t>
  </si>
  <si>
    <t>Card.</t>
  </si>
  <si>
    <t>Stereotype</t>
  </si>
  <si>
    <t>Id</t>
  </si>
  <si>
    <t>Definition</t>
  </si>
  <si>
    <t>DefinitionCode</t>
  </si>
  <si>
    <t>Reference</t>
  </si>
  <si>
    <t>Constraints</t>
  </si>
  <si>
    <t>Patient</t>
  </si>
  <si>
    <t>EN: Patient</t>
  </si>
  <si>
    <t>0..1</t>
  </si>
  <si>
    <t>rootconcept</t>
  </si>
  <si>
    <t>NL-CM:0.1.1</t>
  </si>
  <si>
    <t>Root concept of the Patient information model. This root concept contains all data elements of the Patient information model.</t>
  </si>
  <si>
    <t>EN: ContactInformation</t>
  </si>
  <si>
    <t>container</t>
  </si>
  <si>
    <t>NL-CM:0.1.5</t>
  </si>
  <si>
    <t>Container of the ContactInformation concept. This container contains all data elements of the ContactInformation concept.</t>
  </si>
  <si>
    <t>EN: TelephoneNumbers</t>
  </si>
  <si>
    <t>0..*</t>
  </si>
  <si>
    <t>NL-CM:0.1.21</t>
  </si>
  <si>
    <t>Container of the TelephoneNumbers concept. This container contains all data elements of the TelephoneNumbers concept.</t>
  </si>
  <si>
    <t>EN: TelephoneNumber</t>
  </si>
  <si>
    <t>ST</t>
  </si>
  <si>
    <t>data</t>
  </si>
  <si>
    <t>NL-CM:0.1.23</t>
  </si>
  <si>
    <t>The patient’s telephone number.</t>
  </si>
  <si>
    <t>EN: NumberType</t>
  </si>
  <si>
    <t>CD</t>
  </si>
  <si>
    <t>NL-CM:0.1.22</t>
  </si>
  <si>
    <t>NumberType indicates whether the number is a landline, temporary, work or mobile telephone number.</t>
  </si>
  <si>
    <t>EN: E-mailAddresses</t>
  </si>
  <si>
    <t>NL-CM:0.1.18</t>
  </si>
  <si>
    <t>Container of the E-mailAddresses concept. This container contains all data elements of the E-mailAddresses concept.</t>
  </si>
  <si>
    <t>EN: E-mailAddress</t>
  </si>
  <si>
    <t>NL-CM:0.1.20</t>
  </si>
  <si>
    <t>The patient’s e-mail address</t>
  </si>
  <si>
    <t>EN: E-mailAddressType</t>
  </si>
  <si>
    <t>NL-CM:0.1.19</t>
  </si>
  <si>
    <t>E-mailAddressType indicates whether it is a private or business e-mail address.</t>
  </si>
  <si>
    <t>EN: AddressInformation</t>
  </si>
  <si>
    <t>NL-CM:0.1.4</t>
  </si>
  <si>
    <t>Container of the AddressInformation concept. This container contains all data elements of the AddressInformation concept.</t>
  </si>
  <si>
    <t>EN: Street</t>
  </si>
  <si>
    <t>NL-CM:0.1.12</t>
  </si>
  <si>
    <t>Street name of the address.</t>
  </si>
  <si>
    <t>EN: HouseNumber</t>
  </si>
  <si>
    <t>NL-CM:0.1.13</t>
  </si>
  <si>
    <t>EN: HouseNumberLetter</t>
  </si>
  <si>
    <t>NL-CM:0.1.40</t>
  </si>
  <si>
    <t>A letter following the house number as assigned by the municipal authorities.</t>
  </si>
  <si>
    <t>EN: HouseNumberAddition</t>
  </si>
  <si>
    <t>NL-CM:0.1.41</t>
  </si>
  <si>
    <t>The letters or signs needed to locate the mailbox, in addition to the house number and letter.</t>
  </si>
  <si>
    <t>EN: HouseNumberIndication</t>
  </si>
  <si>
    <t>NL-CM:0.1.42</t>
  </si>
  <si>
    <t>The indication used for addresses which do not consist of the usual street name and house number.</t>
  </si>
  <si>
    <t>EN: Postcode</t>
  </si>
  <si>
    <t>NL-CM:0.1.15</t>
  </si>
  <si>
    <t>EN: Place of residence</t>
  </si>
  <si>
    <t>NL-CM:0.1.14</t>
  </si>
  <si>
    <t>EN: Municipality</t>
  </si>
  <si>
    <t>NL-CM:0.1.16</t>
  </si>
  <si>
    <t>EN: Country</t>
  </si>
  <si>
    <t>NL-CM:0.1.17</t>
  </si>
  <si>
    <t>Country in which the address is located.</t>
  </si>
  <si>
    <t>EN: AdditionalInformation</t>
  </si>
  <si>
    <t>NL-CM:0.1.28</t>
  </si>
  <si>
    <t>Extra information such as the building name, building number, entrance, route number.</t>
  </si>
  <si>
    <t>EN: AddressType</t>
  </si>
  <si>
    <t>NL-CM:0.1.11</t>
  </si>
  <si>
    <t>The type of address in question, such as a home address or mailing address.</t>
  </si>
  <si>
    <t>EN: NameInformation</t>
  </si>
  <si>
    <t>NL-CM:0.1.6</t>
  </si>
  <si>
    <t>Container of the NameInformation concept. This container contains all data elements of the NameInformation concept.</t>
  </si>
  <si>
    <t>EN: FirstNames</t>
  </si>
  <si>
    <t>NL-CM:0.1.26</t>
  </si>
  <si>
    <t>The person’s official first names.</t>
  </si>
  <si>
    <t>EN: Initials</t>
  </si>
  <si>
    <t>NL-CM:0.1.35</t>
  </si>
  <si>
    <t>The person’s initials.</t>
  </si>
  <si>
    <t>EN: GivenName</t>
  </si>
  <si>
    <t>NL-CM:0.1.27</t>
  </si>
  <si>
    <t>The name normally used to address the person.</t>
  </si>
  <si>
    <t>EN: NameUsage</t>
  </si>
  <si>
    <t>NL-CM:0.1.34</t>
  </si>
  <si>
    <t>This concept indicates the last name or order of last names with which the person is to be addressed.</t>
  </si>
  <si>
    <t>EN: LastName</t>
  </si>
  <si>
    <t>NL-CM:0.1.36</t>
  </si>
  <si>
    <t>Container of the LastName concept. This container contains all data elements of the LastName concept.</t>
  </si>
  <si>
    <t>EN: Prefix</t>
  </si>
  <si>
    <t>NL-CM:0.1.38</t>
  </si>
  <si>
    <t>Prefix to the person’s own last name.</t>
  </si>
  <si>
    <t>NL-CM:0.1.24</t>
  </si>
  <si>
    <t>Last name, given at birth.</t>
  </si>
  <si>
    <t>EN: LastNamePartner</t>
  </si>
  <si>
    <t>NL-CM:0.1.37</t>
  </si>
  <si>
    <t>Container of the LastNamePartner concept. This container contains all data elements of the LastNamePartner concept.</t>
  </si>
  <si>
    <t>EN: PartnerPrefix</t>
  </si>
  <si>
    <t>NL-CM:0.1.39</t>
  </si>
  <si>
    <t>Prefix to the partner’s last name.</t>
  </si>
  <si>
    <t>EN: PartnerLastName</t>
  </si>
  <si>
    <t>NL-CM:0.1.25</t>
  </si>
  <si>
    <t>Partner’s last name, given at birth.</t>
  </si>
  <si>
    <t>EN: PatientIdentificationNumber</t>
  </si>
  <si>
    <t>II</t>
  </si>
  <si>
    <t>NL-CM:0.1.7</t>
  </si>
  <si>
    <t>The patient’s identification number. In transfer situations, use of the social security number (BSN) must comply with the Use of Social Security Numbers in Healthcare Act (Wbsn-z). In other situations, other number systems can be used, such as internal hospital patient numbers for example.</t>
  </si>
  <si>
    <t>EN: DateOfBirth</t>
  </si>
  <si>
    <t>TS</t>
  </si>
  <si>
    <t>NL-CM:0.1.10</t>
  </si>
  <si>
    <t>Patient’s date of birth. The date of birth is mandatory for a patient. A vague date (such as only the year) is permitted.</t>
  </si>
  <si>
    <t>SNOMED CT: 184099003 Date of birth</t>
  </si>
  <si>
    <t>EN: Gender</t>
  </si>
  <si>
    <t>NL-CM:0.1.9</t>
  </si>
  <si>
    <t>Patient’s administrative gender.</t>
  </si>
  <si>
    <t>SNOMED CT: 263495000 Gender</t>
  </si>
  <si>
    <t>EN: MultipleBirthIndicator</t>
  </si>
  <si>
    <t>BL</t>
  </si>
  <si>
    <t>NL-CM:0.1.31</t>
  </si>
  <si>
    <t>An indication stating whether the patient is of a multiple birth.</t>
  </si>
  <si>
    <t>EN: DeathIndicator</t>
  </si>
  <si>
    <t>NL-CM:0.1.32</t>
  </si>
  <si>
    <t>An indication stating whether the patient has died.</t>
  </si>
  <si>
    <t>EN: DateOfDeath</t>
  </si>
  <si>
    <t>NL-CM:0.1.33</t>
  </si>
  <si>
    <t>The date on which the patient died. A ‘vague’ date, such as only the year, is permitted.</t>
  </si>
  <si>
    <t>Contactgegevens</t>
  </si>
  <si>
    <t>Telefoonnummers</t>
  </si>
  <si>
    <t>Telefoonnummer</t>
  </si>
  <si>
    <t>ummerSoort</t>
  </si>
  <si>
    <t>NummerSoortCodelijst</t>
  </si>
  <si>
    <t>EmailAdressen</t>
  </si>
  <si>
    <t>EmailAdres</t>
  </si>
  <si>
    <t>EmailSoort</t>
  </si>
  <si>
    <t>EmailSoortCodelijst</t>
  </si>
  <si>
    <t>Adresgegevens</t>
  </si>
  <si>
    <t>Straat</t>
  </si>
  <si>
    <t>Huisnummer</t>
  </si>
  <si>
    <t>House number of the address.</t>
  </si>
  <si>
    <t>Huisnummerletter</t>
  </si>
  <si>
    <t>Huisnummertoevoeging</t>
  </si>
  <si>
    <t>AanduidingBijNummer</t>
  </si>
  <si>
    <t>AanduidingBijNummerCodelijst</t>
  </si>
  <si>
    <t>Postcode</t>
  </si>
  <si>
    <t>Postcode of the address. _x000D_
In Dutch addresses, preferably use the postcode from the Postcode table (OID: 2.16.840.1.113883.2.4.4.15).</t>
  </si>
  <si>
    <t>Woonplaats</t>
  </si>
  <si>
    <t>A geographically determined area which forms part of the municipal area. _x000D_
For Dutch places of residence, preferably use the name from the GBA, table 33 (OID: 2.16.840.1.113883.2.4.6.14).</t>
  </si>
  <si>
    <t>Gemeente</t>
  </si>
  <si>
    <t>Municipality of residence.  _x000D_
For Dutch municipalities, preferably use the name from the GBA, table 33 (OID: 2.16.840.1.113883.2.4.6.14).</t>
  </si>
  <si>
    <t>Land</t>
  </si>
  <si>
    <t>LandGBACodelijst_x000D_
LandISOCodelijst</t>
  </si>
  <si>
    <t>AdditioneleInformatie</t>
  </si>
  <si>
    <t>AdresSoort</t>
  </si>
  <si>
    <t>AdresSoortCodelijst</t>
  </si>
  <si>
    <t>aamgegevens</t>
  </si>
  <si>
    <t>Voornamen</t>
  </si>
  <si>
    <t>Initialen</t>
  </si>
  <si>
    <t>Roepnaam</t>
  </si>
  <si>
    <t>aamgebruik</t>
  </si>
  <si>
    <t>NaamgebruikCodelijst</t>
  </si>
  <si>
    <t>Geslachtsnaam</t>
  </si>
  <si>
    <t>Voorvoegsels</t>
  </si>
  <si>
    <t>Achternaam</t>
  </si>
  <si>
    <t>GeslachtsnaamPartner</t>
  </si>
  <si>
    <t>VoorvoegselsPartner</t>
  </si>
  <si>
    <t>AchternaamPartner</t>
  </si>
  <si>
    <t>PatientIdentificatienummer</t>
  </si>
  <si>
    <t>Burgerservicenummer</t>
  </si>
  <si>
    <t>Geboortedatum</t>
  </si>
  <si>
    <t>Geslacht</t>
  </si>
  <si>
    <t>GeslachtCodelijst</t>
  </si>
  <si>
    <t>MeerlingIndicator</t>
  </si>
  <si>
    <t>OverlijdensIndicator</t>
  </si>
  <si>
    <t>DatumOverlijden</t>
  </si>
  <si>
    <t>Instructions</t>
  </si>
  <si>
    <t>If both a name and an identification number are given, the name must match the name registered under that identification number, for verification purposes.</t>
  </si>
  <si>
    <t>Assigning authority Burgerservicenummer</t>
  </si>
  <si>
    <t>Identifying number</t>
  </si>
  <si>
    <t>ID system OID</t>
  </si>
  <si>
    <t>OID: 2.16.840.1.113883.2.4.6.3</t>
  </si>
  <si>
    <t>Valueset OID: 2.16.840.1.113883.2.4.3.11.60.40.2.0.1.7</t>
  </si>
  <si>
    <t>Conceptname</t>
  </si>
  <si>
    <t>Conceptcode</t>
  </si>
  <si>
    <t>Codesystem name</t>
  </si>
  <si>
    <t>Codesystem OID</t>
  </si>
  <si>
    <t>Tegenover</t>
  </si>
  <si>
    <t>to</t>
  </si>
  <si>
    <t>AanduidingBijHuisnummer</t>
  </si>
  <si>
    <t>2.16.840.1.113883.2.4.3.11.60.101.5.3</t>
  </si>
  <si>
    <t>Bij</t>
  </si>
  <si>
    <t>by</t>
  </si>
  <si>
    <t>Valueset OID: 2.16.840.1.113883.2.4.3.11.60.40.2.0.1.2</t>
  </si>
  <si>
    <t>Postal Addres</t>
  </si>
  <si>
    <t>PST</t>
  </si>
  <si>
    <t>AddressUse</t>
  </si>
  <si>
    <t>2.16.840.1.113883.5.1119</t>
  </si>
  <si>
    <t>Postadres</t>
  </si>
  <si>
    <t>Primary Home</t>
  </si>
  <si>
    <t>HP</t>
  </si>
  <si>
    <t>Officieel adres</t>
  </si>
  <si>
    <t>Visit Address</t>
  </si>
  <si>
    <t>PHYS</t>
  </si>
  <si>
    <t>Woon-/verblijfadres</t>
  </si>
  <si>
    <t>Tempory Address</t>
  </si>
  <si>
    <t>TMP</t>
  </si>
  <si>
    <t>Tijdelijk adres</t>
  </si>
  <si>
    <t>Work Place</t>
  </si>
  <si>
    <t>WP</t>
  </si>
  <si>
    <t>Werkadres</t>
  </si>
  <si>
    <t>Vacation Home</t>
  </si>
  <si>
    <t>HV</t>
  </si>
  <si>
    <t>Vakantie adres</t>
  </si>
  <si>
    <t>Valueset OID: 2.16.840.1.113883.2.4.3.11.60.40.2.0.1.4</t>
  </si>
  <si>
    <t>Privé e-mailadres</t>
  </si>
  <si>
    <t>Zakelijk e-mailadres</t>
  </si>
  <si>
    <t>Valueset OID: 2.16.840.1.113883.2.4.3.11.60.40.2.0.1.1</t>
  </si>
  <si>
    <t>Undifferentiated</t>
  </si>
  <si>
    <t>UN</t>
  </si>
  <si>
    <t>AdministrativeGender</t>
  </si>
  <si>
    <t>2.16.840.1.113883.5.1</t>
  </si>
  <si>
    <t>Ongedifferentieerd</t>
  </si>
  <si>
    <t>Male</t>
  </si>
  <si>
    <t>M</t>
  </si>
  <si>
    <t>Man</t>
  </si>
  <si>
    <t>Female</t>
  </si>
  <si>
    <t>F</t>
  </si>
  <si>
    <t>Vrouw</t>
  </si>
  <si>
    <t>Unknown</t>
  </si>
  <si>
    <t>UNK</t>
  </si>
  <si>
    <t>NullFlavors</t>
  </si>
  <si>
    <t>2.16.840.1.113883.5.1008</t>
  </si>
  <si>
    <t>Onbekend</t>
  </si>
  <si>
    <t>LandGBACodelijst</t>
  </si>
  <si>
    <t>Valueset OID: 2.16.840.1.113883.2.4.3.11.60.40.2.0.1.9</t>
  </si>
  <si>
    <t>Alle waarden</t>
  </si>
  <si>
    <t>GBA Tabel 34 (Landentabel)</t>
  </si>
  <si>
    <t>2.16.840.1.113883.2.4.4.16.34</t>
  </si>
  <si>
    <t>LandISOCodelijst</t>
  </si>
  <si>
    <t>Valueset OID: 2.16.840.1.113883.2.4.3.11.60.40.2.0.1.8</t>
  </si>
  <si>
    <t>ISO 3166-1 (alpha-2)</t>
  </si>
  <si>
    <t>1.0.3166.1.2.2</t>
  </si>
  <si>
    <t>Valueset OID: 2.16.840.1.113883.2.4.3.11.60.40.2.0.1.6</t>
  </si>
  <si>
    <t>Eigen geslachtsnaam</t>
  </si>
  <si>
    <t>NL1</t>
  </si>
  <si>
    <t>NaamGebruik</t>
  </si>
  <si>
    <t>2.16.840.1.113883.2.4.3.11.60.101.5.4</t>
  </si>
  <si>
    <t>Geslachtsnaam partner</t>
  </si>
  <si>
    <t>NL2</t>
  </si>
  <si>
    <t>Geslachtsnaam partner gevolgd door eigen geslachtsnaam</t>
  </si>
  <si>
    <t>NL3</t>
  </si>
  <si>
    <t>Eigen geslachtsnaam gevolgd door geslachtsnaam partner</t>
  </si>
  <si>
    <t>NL4</t>
  </si>
  <si>
    <t>Valueset OID: 2.16.840.1.113883.2.4.3.11.60.40.2.0.1.3</t>
  </si>
  <si>
    <t>Telefoonnummer thuis</t>
  </si>
  <si>
    <t>Tijdelijk telefoonnummer</t>
  </si>
  <si>
    <t>Zakelijk telefoonnummer</t>
  </si>
  <si>
    <t>Mobile Contact</t>
  </si>
  <si>
    <t>MC</t>
  </si>
  <si>
    <t>Mobiel telefoonnummer</t>
  </si>
  <si>
    <t>Pager</t>
  </si>
  <si>
    <t>PG</t>
  </si>
  <si>
    <t>Pieper</t>
  </si>
  <si>
    <t>Disclaimer</t>
  </si>
  <si>
    <t>This Health and Care Information Model (a.k.a Clinical Building Block) has been made in collaboration with several different parties in healthcare. These parties asked Nictiz to manage good maintenance and development of the information models. Hereafter, these parties and Nictiz are referred to as the collaborating parties. The collaborating parties paid utmost attention to the reliability and topicality of the data in these Health and Care Information Models. Omissions and inaccuracies may however occur. The collaborating parties are not liable for any damages resulting from omissions or inaccuracies in the information provided, nor are they liable for damages resulting from problems caused by or inherent to distributing information on the internet, such as malfunctions, interruptions, errors or delays in information or services provide by the parties to you or by you to the parties via a website or via e-mail, or any other digital means. The collaborating parties will also not accept liability for any damages resulting from the use of data, advice or ideas provided by or on behalf of the parties by means of this Health and Care Information Model. The parties will not accept any liability for the content of information in this Health and Care Information Model to which or from which a hyperlink is referred. In the event of contradictions in mentioned Health and Care Information Model documents and files, the most recent and highest version of the listed order in the revisions will indicate the priority of the documents in question. If information included in the digital version of this Health and Care Information Model is also distributed in writing, the written version will be leading in case of textual differences. This will apply if both have the same version number and date. A definitive version has priority over a draft version. A revised version has priority over previous versions.</t>
  </si>
  <si>
    <t>Terms of Use</t>
  </si>
  <si>
    <t>The user may use the information in this Health and Care Information Model without limitations. The copyright provisions in the paragraph concerned apply to copying, distributing and passing on information from this Health and Care Information Model.</t>
  </si>
  <si>
    <t>Copyrights</t>
  </si>
  <si>
    <t>The user may copy, distribute and pass on the information in this Health and Care Information Model under the conditions that apply for Creative Commons license Attribution-NonCommercial-ShareAlike 3.0 Netherlands (CC BY-NCSA-3.0). The content is available under Creative Commons Attribution-NonCommercial-ShareAlike 3.0 (see also http://creativecommons.org/licenses/by-nc-sa/3.0/nl/)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</si>
</sst>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b/>
      <sz val="11"/>
      <color rgb="FFFFFFFF"/>
      <name val="Calibri"/>
      <family val="2"/>
      <scheme val="minor"/>
    </font>
    <font>
      <sz val="11"/>
      <color rgb="FF000000"/>
      <name val="Calibri"/>
      <family val="2"/>
      <scheme val="minor"/>
    </font>
    <font>
      <b/>
      <sz val="11"/>
      <color rgb="FF000000"/>
      <name val="Calibri"/>
      <family val="2"/>
      <scheme val="minor"/>
    </font>
  </fonts>
  <fills count="6">
    <fill>
      <patternFill patternType="none"/>
    </fill>
    <fill>
      <patternFill patternType="gray125"/>
    </fill>
    <fill>
      <patternFill patternType="solid">
        <fgColor rgb="FF000099"/>
        <bgColor indexed="64"/>
      </patternFill>
    </fill>
    <fill>
      <patternFill patternType="solid">
        <fgColor rgb="FFE3E3E3"/>
        <bgColor indexed="64"/>
      </patternFill>
    </fill>
    <fill>
      <patternFill patternType="solid">
        <fgColor rgb="FFE8D7BE"/>
        <bgColor indexed="64"/>
      </patternFill>
    </fill>
    <fill>
      <patternFill patternType="solid">
        <fgColor rgb="FFD3D3D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0">
    <xf numFmtId="0" fontId="0" fillId="0" borderId="0" xfId="0"/>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2" fillId="3" borderId="1" xfId="0" applyNumberFormat="1" applyFont="1" applyFill="1" applyBorder="1" applyAlignment="1">
      <alignment vertical="top" wrapText="1"/>
    </xf>
    <xf numFmtId="49" fontId="2" fillId="4" borderId="1" xfId="0" applyNumberFormat="1" applyFont="1" applyFill="1" applyBorder="1" applyAlignment="1">
      <alignment vertical="top" wrapText="1"/>
    </xf>
    <xf numFmtId="0" fontId="1" fillId="2" borderId="2" xfId="0" applyNumberFormat="1" applyFont="1" applyFill="1" applyBorder="1" applyAlignment="1">
      <alignment vertical="top"/>
    </xf>
    <xf numFmtId="0" fontId="1" fillId="2" borderId="3" xfId="0" applyNumberFormat="1" applyFont="1" applyFill="1" applyBorder="1" applyAlignment="1">
      <alignment vertical="top"/>
    </xf>
    <xf numFmtId="0" fontId="1" fillId="2" borderId="4" xfId="0" applyNumberFormat="1" applyFont="1" applyFill="1" applyBorder="1" applyAlignment="1">
      <alignment vertical="top"/>
    </xf>
    <xf numFmtId="0" fontId="2" fillId="3" borderId="2" xfId="0" applyNumberFormat="1" applyFont="1" applyFill="1" applyBorder="1" applyAlignment="1">
      <alignment vertical="top"/>
    </xf>
    <xf numFmtId="0" fontId="2" fillId="3" borderId="3" xfId="0" applyNumberFormat="1" applyFont="1" applyFill="1" applyBorder="1" applyAlignment="1">
      <alignment vertical="top"/>
    </xf>
    <xf numFmtId="0" fontId="2" fillId="3" borderId="4" xfId="0" applyNumberFormat="1" applyFont="1" applyFill="1" applyBorder="1" applyAlignment="1">
      <alignment vertical="top"/>
    </xf>
    <xf numFmtId="0" fontId="2" fillId="4" borderId="2" xfId="0" applyNumberFormat="1" applyFont="1" applyFill="1" applyBorder="1" applyAlignment="1">
      <alignment vertical="top"/>
    </xf>
    <xf numFmtId="0" fontId="2" fillId="4" borderId="3" xfId="0" applyNumberFormat="1" applyFont="1" applyFill="1" applyBorder="1" applyAlignment="1">
      <alignment vertical="top"/>
    </xf>
    <xf numFmtId="0" fontId="2" fillId="4" borderId="4" xfId="0" applyNumberFormat="1" applyFont="1" applyFill="1" applyBorder="1" applyAlignment="1">
      <alignment vertical="top"/>
    </xf>
    <xf numFmtId="0" fontId="0" fillId="0" borderId="2" xfId="0" applyNumberFormat="1" applyBorder="1" applyAlignment="1">
      <alignment vertical="top"/>
    </xf>
    <xf numFmtId="0" fontId="0" fillId="0" borderId="3" xfId="0" applyNumberFormat="1" applyBorder="1" applyAlignment="1">
      <alignment vertical="top"/>
    </xf>
    <xf numFmtId="0" fontId="0" fillId="0" borderId="4" xfId="0" applyNumberFormat="1" applyBorder="1" applyAlignment="1">
      <alignment vertical="top"/>
    </xf>
    <xf numFmtId="49" fontId="3" fillId="5" borderId="1" xfId="0" applyNumberFormat="1" applyFont="1" applyFill="1" applyBorder="1" applyAlignment="1">
      <alignment vertical="top"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25400</xdr:colOff>
      <xdr:row>3</xdr:row>
      <xdr:rowOff>86360</xdr:rowOff>
    </xdr:from>
    <xdr:to>
      <xdr:col>11</xdr:col>
      <xdr:colOff>254000</xdr:colOff>
      <xdr:row>34</xdr:row>
      <xdr:rowOff>103505</xdr:rowOff>
    </xdr:to>
    <xdr:pic>
      <xdr:nvPicPr>
        <xdr:cNvPr id="2" name="Afbeelding 1"/>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5000" y="635000"/>
          <a:ext cx="6324600" cy="5686425"/>
        </a:xfrm>
        <a:prstGeom prst="rect">
          <a:avLst/>
        </a:prstGeom>
      </xdr:spPr>
    </xdr:pic>
    <xdr:clientData/>
  </xdr:twoCellAnchor>
  <xdr:twoCellAnchor editAs="oneCell">
    <xdr:from>
      <xdr:col>1</xdr:col>
      <xdr:colOff>25400</xdr:colOff>
      <xdr:row>38</xdr:row>
      <xdr:rowOff>6985</xdr:rowOff>
    </xdr:from>
    <xdr:to>
      <xdr:col>12</xdr:col>
      <xdr:colOff>282575</xdr:colOff>
      <xdr:row>65</xdr:row>
      <xdr:rowOff>12700</xdr:rowOff>
    </xdr:to>
    <xdr:pic>
      <xdr:nvPicPr>
        <xdr:cNvPr id="3" name="Afbeelding 2"/>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35000" y="6956425"/>
          <a:ext cx="6962775" cy="4943475"/>
        </a:xfrm>
        <a:prstGeom prst="rect">
          <a:avLst/>
        </a:prstGeom>
      </xdr:spPr>
    </xdr:pic>
    <xdr:clientData/>
  </xdr:twoCellAnchor>
  <xdr:twoCellAnchor editAs="oneCell">
    <xdr:from>
      <xdr:col>1</xdr:col>
      <xdr:colOff>25400</xdr:colOff>
      <xdr:row>68</xdr:row>
      <xdr:rowOff>99060</xdr:rowOff>
    </xdr:from>
    <xdr:to>
      <xdr:col>14</xdr:col>
      <xdr:colOff>6350</xdr:colOff>
      <xdr:row>102</xdr:row>
      <xdr:rowOff>110490</xdr:rowOff>
    </xdr:to>
    <xdr:pic>
      <xdr:nvPicPr>
        <xdr:cNvPr id="4" name="Afbeelding 3"/>
        <xdr:cNvPicPr>
          <a:picLocks/>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635000" y="12534900"/>
          <a:ext cx="7905750" cy="6229350"/>
        </a:xfrm>
        <a:prstGeom prst="rect">
          <a:avLst/>
        </a:prstGeom>
      </xdr:spPr>
    </xdr:pic>
    <xdr:clientData/>
  </xdr:twoCellAnchor>
  <xdr:twoCellAnchor editAs="oneCell">
    <xdr:from>
      <xdr:col>1</xdr:col>
      <xdr:colOff>25400</xdr:colOff>
      <xdr:row>106</xdr:row>
      <xdr:rowOff>13970</xdr:rowOff>
    </xdr:from>
    <xdr:to>
      <xdr:col>9</xdr:col>
      <xdr:colOff>406400</xdr:colOff>
      <xdr:row>133</xdr:row>
      <xdr:rowOff>124460</xdr:rowOff>
    </xdr:to>
    <xdr:pic>
      <xdr:nvPicPr>
        <xdr:cNvPr id="5" name="Afbeelding 4"/>
        <xdr:cNvPicPr>
          <a:picLocks/>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635000" y="19399250"/>
          <a:ext cx="5257800" cy="5048250"/>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1"/>
  <sheetViews>
    <sheetView workbookViewId="0"/>
  </sheetViews>
  <sheetFormatPr defaultRowHeight="14.4" x14ac:dyDescent="0.3"/>
  <cols>
    <col min="2" max="2" width="15.77734375" customWidth="1"/>
    <col min="3" max="3" width="100.77734375" customWidth="1"/>
  </cols>
  <sheetData>
    <row r="2" spans="2:3" x14ac:dyDescent="0.3">
      <c r="B2" s="1" t="s">
        <v>0</v>
      </c>
      <c r="C2" s="1" t="s">
        <v>1</v>
      </c>
    </row>
    <row r="3" spans="2:3" x14ac:dyDescent="0.3">
      <c r="B3" s="2" t="s">
        <v>2</v>
      </c>
      <c r="C3" s="2" t="s">
        <v>3</v>
      </c>
    </row>
    <row r="4" spans="2:3" x14ac:dyDescent="0.3">
      <c r="B4" s="2" t="s">
        <v>4</v>
      </c>
      <c r="C4" s="2" t="s">
        <v>34</v>
      </c>
    </row>
    <row r="5" spans="2:3" x14ac:dyDescent="0.3">
      <c r="B5" s="2" t="s">
        <v>5</v>
      </c>
      <c r="C5" s="2" t="s">
        <v>35</v>
      </c>
    </row>
    <row r="6" spans="2:3" x14ac:dyDescent="0.3">
      <c r="B6" s="2" t="s">
        <v>6</v>
      </c>
      <c r="C6" s="2" t="s">
        <v>36</v>
      </c>
    </row>
    <row r="7" spans="2:3" x14ac:dyDescent="0.3">
      <c r="B7" s="2" t="s">
        <v>7</v>
      </c>
      <c r="C7" s="2" t="s">
        <v>8</v>
      </c>
    </row>
    <row r="8" spans="2:3" x14ac:dyDescent="0.3">
      <c r="B8" s="2" t="s">
        <v>32</v>
      </c>
      <c r="C8" s="2" t="s">
        <v>33</v>
      </c>
    </row>
    <row r="9" spans="2:3" x14ac:dyDescent="0.3">
      <c r="B9" s="2" t="s">
        <v>37</v>
      </c>
      <c r="C9" s="2" t="s">
        <v>38</v>
      </c>
    </row>
    <row r="10" spans="2:3" ht="244.8" x14ac:dyDescent="0.3">
      <c r="B10" s="2" t="s">
        <v>39</v>
      </c>
      <c r="C10" s="2" t="s">
        <v>40</v>
      </c>
    </row>
    <row r="11" spans="2:3" ht="28.8" x14ac:dyDescent="0.3">
      <c r="B11" s="2" t="s">
        <v>217</v>
      </c>
      <c r="C11" s="2" t="s">
        <v>218</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E5"/>
  <sheetViews>
    <sheetView workbookViewId="0"/>
  </sheetViews>
  <sheetFormatPr defaultRowHeight="14.4" x14ac:dyDescent="0.3"/>
  <cols>
    <col min="3" max="3" width="12.77734375" bestFit="1" customWidth="1"/>
    <col min="4" max="4" width="23.6640625" bestFit="1" customWidth="1"/>
    <col min="5" max="5" width="47.5546875" bestFit="1" customWidth="1"/>
  </cols>
  <sheetData>
    <row r="3" spans="3:5" x14ac:dyDescent="0.3">
      <c r="C3" s="3" t="s">
        <v>275</v>
      </c>
      <c r="D3" s="3"/>
      <c r="E3" s="1" t="s">
        <v>276</v>
      </c>
    </row>
    <row r="4" spans="3:5" x14ac:dyDescent="0.3">
      <c r="C4" s="19" t="s">
        <v>224</v>
      </c>
      <c r="D4" s="19" t="s">
        <v>226</v>
      </c>
      <c r="E4" s="19" t="s">
        <v>227</v>
      </c>
    </row>
    <row r="5" spans="3:5" x14ac:dyDescent="0.3">
      <c r="C5" s="2" t="s">
        <v>277</v>
      </c>
      <c r="D5" s="2" t="s">
        <v>278</v>
      </c>
      <c r="E5" s="2" t="s">
        <v>279</v>
      </c>
    </row>
  </sheetData>
  <mergeCells count="1">
    <mergeCell ref="C3:D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E5"/>
  <sheetViews>
    <sheetView workbookViewId="0"/>
  </sheetViews>
  <sheetFormatPr defaultRowHeight="14.4" x14ac:dyDescent="0.3"/>
  <cols>
    <col min="3" max="3" width="12.77734375" bestFit="1" customWidth="1"/>
    <col min="4" max="4" width="17.77734375" bestFit="1" customWidth="1"/>
    <col min="5" max="5" width="47.5546875" bestFit="1" customWidth="1"/>
  </cols>
  <sheetData>
    <row r="3" spans="3:5" x14ac:dyDescent="0.3">
      <c r="C3" s="3" t="s">
        <v>280</v>
      </c>
      <c r="D3" s="3"/>
      <c r="E3" s="1" t="s">
        <v>281</v>
      </c>
    </row>
    <row r="4" spans="3:5" x14ac:dyDescent="0.3">
      <c r="C4" s="19" t="s">
        <v>224</v>
      </c>
      <c r="D4" s="19" t="s">
        <v>226</v>
      </c>
      <c r="E4" s="19" t="s">
        <v>227</v>
      </c>
    </row>
    <row r="5" spans="3:5" x14ac:dyDescent="0.3">
      <c r="C5" s="2" t="s">
        <v>277</v>
      </c>
      <c r="D5" s="2" t="s">
        <v>282</v>
      </c>
      <c r="E5" s="2" t="s">
        <v>283</v>
      </c>
    </row>
  </sheetData>
  <mergeCells count="1">
    <mergeCell ref="C3:D3"/>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9"/>
  <sheetViews>
    <sheetView workbookViewId="0"/>
  </sheetViews>
  <sheetFormatPr defaultRowHeight="14.4" x14ac:dyDescent="0.3"/>
  <cols>
    <col min="3" max="3" width="49" bestFit="1" customWidth="1"/>
    <col min="4" max="4" width="12.109375" bestFit="1" customWidth="1"/>
    <col min="5" max="5" width="16.5546875" bestFit="1" customWidth="1"/>
    <col min="6" max="6" width="33.21875" bestFit="1" customWidth="1"/>
    <col min="7" max="7" width="49" bestFit="1" customWidth="1"/>
  </cols>
  <sheetData>
    <row r="3" spans="3:7" x14ac:dyDescent="0.3">
      <c r="C3" s="3" t="s">
        <v>202</v>
      </c>
      <c r="D3" s="3"/>
      <c r="E3" s="3" t="s">
        <v>284</v>
      </c>
      <c r="F3" s="4"/>
      <c r="G3" s="4"/>
    </row>
    <row r="4" spans="3:7" x14ac:dyDescent="0.3">
      <c r="C4" s="19" t="s">
        <v>224</v>
      </c>
      <c r="D4" s="19" t="s">
        <v>225</v>
      </c>
      <c r="E4" s="19" t="s">
        <v>226</v>
      </c>
      <c r="F4" s="19" t="s">
        <v>227</v>
      </c>
      <c r="G4" s="19" t="s">
        <v>1</v>
      </c>
    </row>
    <row r="5" spans="3:7" x14ac:dyDescent="0.3">
      <c r="C5" s="2" t="s">
        <v>285</v>
      </c>
      <c r="D5" s="2" t="s">
        <v>286</v>
      </c>
      <c r="E5" s="2" t="s">
        <v>287</v>
      </c>
      <c r="F5" s="2" t="s">
        <v>288</v>
      </c>
      <c r="G5" s="2" t="s">
        <v>285</v>
      </c>
    </row>
    <row r="6" spans="3:7" x14ac:dyDescent="0.3">
      <c r="C6" s="2" t="s">
        <v>289</v>
      </c>
      <c r="D6" s="2" t="s">
        <v>290</v>
      </c>
      <c r="E6" s="2" t="s">
        <v>287</v>
      </c>
      <c r="F6" s="2" t="s">
        <v>288</v>
      </c>
      <c r="G6" s="2" t="s">
        <v>289</v>
      </c>
    </row>
    <row r="7" spans="3:7" x14ac:dyDescent="0.3">
      <c r="C7" s="2" t="s">
        <v>291</v>
      </c>
      <c r="D7" s="2" t="s">
        <v>292</v>
      </c>
      <c r="E7" s="2" t="s">
        <v>287</v>
      </c>
      <c r="F7" s="2" t="s">
        <v>288</v>
      </c>
      <c r="G7" s="2" t="s">
        <v>291</v>
      </c>
    </row>
    <row r="8" spans="3:7" x14ac:dyDescent="0.3">
      <c r="C8" s="2" t="s">
        <v>293</v>
      </c>
      <c r="D8" s="2" t="s">
        <v>294</v>
      </c>
      <c r="E8" s="2" t="s">
        <v>287</v>
      </c>
      <c r="F8" s="2" t="s">
        <v>288</v>
      </c>
      <c r="G8" s="2" t="s">
        <v>293</v>
      </c>
    </row>
    <row r="9" spans="3:7" x14ac:dyDescent="0.3">
      <c r="C9" s="2" t="s">
        <v>270</v>
      </c>
      <c r="D9" s="2" t="s">
        <v>271</v>
      </c>
      <c r="E9" s="2" t="s">
        <v>272</v>
      </c>
      <c r="F9" s="2" t="s">
        <v>273</v>
      </c>
      <c r="G9" s="2" t="s">
        <v>274</v>
      </c>
    </row>
  </sheetData>
  <mergeCells count="2">
    <mergeCell ref="C3:D3"/>
    <mergeCell ref="E3:G3"/>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9"/>
  <sheetViews>
    <sheetView workbookViewId="0"/>
  </sheetViews>
  <sheetFormatPr defaultRowHeight="14.4" x14ac:dyDescent="0.3"/>
  <cols>
    <col min="3" max="3" width="15.109375" bestFit="1" customWidth="1"/>
    <col min="4" max="4" width="12.109375" bestFit="1" customWidth="1"/>
    <col min="5" max="5" width="16.5546875" bestFit="1" customWidth="1"/>
    <col min="6" max="6" width="22.6640625" bestFit="1" customWidth="1"/>
    <col min="7" max="7" width="21.6640625" bestFit="1" customWidth="1"/>
  </cols>
  <sheetData>
    <row r="3" spans="3:7" x14ac:dyDescent="0.3">
      <c r="C3" s="3" t="s">
        <v>173</v>
      </c>
      <c r="D3" s="3"/>
      <c r="E3" s="3" t="s">
        <v>295</v>
      </c>
      <c r="F3" s="4"/>
      <c r="G3" s="4"/>
    </row>
    <row r="4" spans="3:7" x14ac:dyDescent="0.3">
      <c r="C4" s="19" t="s">
        <v>224</v>
      </c>
      <c r="D4" s="19" t="s">
        <v>225</v>
      </c>
      <c r="E4" s="19" t="s">
        <v>226</v>
      </c>
      <c r="F4" s="19" t="s">
        <v>227</v>
      </c>
      <c r="G4" s="19" t="s">
        <v>1</v>
      </c>
    </row>
    <row r="5" spans="3:7" x14ac:dyDescent="0.3">
      <c r="C5" s="2" t="s">
        <v>240</v>
      </c>
      <c r="D5" s="2" t="s">
        <v>241</v>
      </c>
      <c r="E5" s="2" t="s">
        <v>237</v>
      </c>
      <c r="F5" s="2" t="s">
        <v>238</v>
      </c>
      <c r="G5" s="2" t="s">
        <v>296</v>
      </c>
    </row>
    <row r="6" spans="3:7" x14ac:dyDescent="0.3">
      <c r="C6" s="2" t="s">
        <v>246</v>
      </c>
      <c r="D6" s="2" t="s">
        <v>247</v>
      </c>
      <c r="E6" s="2" t="s">
        <v>237</v>
      </c>
      <c r="F6" s="2" t="s">
        <v>238</v>
      </c>
      <c r="G6" s="2" t="s">
        <v>297</v>
      </c>
    </row>
    <row r="7" spans="3:7" x14ac:dyDescent="0.3">
      <c r="C7" s="2" t="s">
        <v>249</v>
      </c>
      <c r="D7" s="2" t="s">
        <v>250</v>
      </c>
      <c r="E7" s="2" t="s">
        <v>237</v>
      </c>
      <c r="F7" s="2" t="s">
        <v>238</v>
      </c>
      <c r="G7" s="2" t="s">
        <v>298</v>
      </c>
    </row>
    <row r="8" spans="3:7" x14ac:dyDescent="0.3">
      <c r="C8" s="2" t="s">
        <v>299</v>
      </c>
      <c r="D8" s="2" t="s">
        <v>300</v>
      </c>
      <c r="E8" s="2" t="s">
        <v>237</v>
      </c>
      <c r="F8" s="2" t="s">
        <v>238</v>
      </c>
      <c r="G8" s="2" t="s">
        <v>301</v>
      </c>
    </row>
    <row r="9" spans="3:7" x14ac:dyDescent="0.3">
      <c r="C9" s="2" t="s">
        <v>302</v>
      </c>
      <c r="D9" s="2" t="s">
        <v>303</v>
      </c>
      <c r="E9" s="2" t="s">
        <v>237</v>
      </c>
      <c r="F9" s="2" t="s">
        <v>238</v>
      </c>
      <c r="G9" s="2" t="s">
        <v>304</v>
      </c>
    </row>
  </sheetData>
  <mergeCells count="2">
    <mergeCell ref="C3:D3"/>
    <mergeCell ref="E3:G3"/>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7"/>
  <sheetViews>
    <sheetView workbookViewId="0"/>
  </sheetViews>
  <sheetFormatPr defaultRowHeight="14.4" x14ac:dyDescent="0.3"/>
  <cols>
    <col min="2" max="2" width="150.77734375" customWidth="1"/>
  </cols>
  <sheetData>
    <row r="2" spans="2:2" x14ac:dyDescent="0.3">
      <c r="B2" s="1" t="s">
        <v>305</v>
      </c>
    </row>
    <row r="3" spans="2:2" ht="158.4" x14ac:dyDescent="0.3">
      <c r="B3" s="2" t="s">
        <v>306</v>
      </c>
    </row>
    <row r="4" spans="2:2" x14ac:dyDescent="0.3">
      <c r="B4" s="1" t="s">
        <v>307</v>
      </c>
    </row>
    <row r="5" spans="2:2" ht="28.8" x14ac:dyDescent="0.3">
      <c r="B5" s="2" t="s">
        <v>308</v>
      </c>
    </row>
    <row r="6" spans="2:2" x14ac:dyDescent="0.3">
      <c r="B6" s="1" t="s">
        <v>309</v>
      </c>
    </row>
    <row r="7" spans="2:2" ht="43.2" x14ac:dyDescent="0.3">
      <c r="B7" s="2" t="s">
        <v>310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4"/>
  <sheetViews>
    <sheetView workbookViewId="0"/>
  </sheetViews>
  <sheetFormatPr defaultRowHeight="14.4" x14ac:dyDescent="0.3"/>
  <cols>
    <col min="2" max="2" width="35.77734375" customWidth="1"/>
    <col min="3" max="3" width="70.77734375" customWidth="1"/>
  </cols>
  <sheetData>
    <row r="2" spans="2:3" x14ac:dyDescent="0.3">
      <c r="B2" s="3" t="s">
        <v>9</v>
      </c>
      <c r="C2" s="4"/>
    </row>
    <row r="3" spans="2:3" x14ac:dyDescent="0.3">
      <c r="B3" s="2" t="s">
        <v>10</v>
      </c>
      <c r="C3" s="2" t="str">
        <f>"Kerngroep Registratie aan de Bron"</f>
        <v>Kerngroep Registratie aan de Bron</v>
      </c>
    </row>
    <row r="4" spans="2:3" x14ac:dyDescent="0.3">
      <c r="B4" s="2" t="s">
        <v>11</v>
      </c>
      <c r="C4" s="2" t="str">
        <f>"*"</f>
        <v>*</v>
      </c>
    </row>
    <row r="5" spans="2:3" x14ac:dyDescent="0.3">
      <c r="B5" s="2" t="s">
        <v>12</v>
      </c>
      <c r="C5" s="2" t="str">
        <f>"*"</f>
        <v>*</v>
      </c>
    </row>
    <row r="6" spans="2:3" x14ac:dyDescent="0.3">
      <c r="B6" s="2" t="s">
        <v>13</v>
      </c>
      <c r="C6" s="2" t="str">
        <f>"*"</f>
        <v>*</v>
      </c>
    </row>
    <row r="7" spans="2:3" x14ac:dyDescent="0.3">
      <c r="B7" s="2" t="s">
        <v>14</v>
      </c>
      <c r="C7" s="2" t="str">
        <f>"Projectgroep Generieke Overdrachtsgegevens &amp; Kerngroep Registratie aan de Bron"</f>
        <v>Projectgroep Generieke Overdrachtsgegevens &amp; Kerngroep Registratie aan de Bron</v>
      </c>
    </row>
    <row r="8" spans="2:3" x14ac:dyDescent="0.3">
      <c r="B8" s="2" t="s">
        <v>15</v>
      </c>
      <c r="C8" s="2" t="str">
        <f>"14-6-2012"</f>
        <v>14-6-2012</v>
      </c>
    </row>
    <row r="9" spans="2:3" x14ac:dyDescent="0.3">
      <c r="B9" s="2" t="s">
        <v>16</v>
      </c>
      <c r="C9" s="2" t="str">
        <f>""</f>
        <v/>
      </c>
    </row>
    <row r="10" spans="2:3" x14ac:dyDescent="0.3">
      <c r="B10" s="2" t="s">
        <v>17</v>
      </c>
      <c r="C10" s="2" t="str">
        <f>"nl"</f>
        <v>nl</v>
      </c>
    </row>
    <row r="11" spans="2:3" x14ac:dyDescent="0.3">
      <c r="B11" s="2" t="s">
        <v>18</v>
      </c>
      <c r="C11" s="2" t="str">
        <f>""</f>
        <v/>
      </c>
    </row>
    <row r="12" spans="2:3" x14ac:dyDescent="0.3">
      <c r="B12" s="2" t="s">
        <v>19</v>
      </c>
      <c r="C12" s="2" t="str">
        <f>"PM"</f>
        <v>PM</v>
      </c>
    </row>
    <row r="13" spans="2:3" x14ac:dyDescent="0.3">
      <c r="B13" s="2" t="s">
        <v>20</v>
      </c>
      <c r="C13" s="2" t="str">
        <f>""</f>
        <v/>
      </c>
    </row>
    <row r="14" spans="2:3" x14ac:dyDescent="0.3">
      <c r="B14" s="2" t="s">
        <v>21</v>
      </c>
      <c r="C14" s="2" t="str">
        <f>"2.16.840.1.113883.2.4.3.11.60.40.3.0.1"</f>
        <v>2.16.840.1.113883.2.4.3.11.60.40.3.0.1</v>
      </c>
    </row>
    <row r="15" spans="2:3" x14ac:dyDescent="0.3">
      <c r="B15" s="2" t="s">
        <v>22</v>
      </c>
      <c r="C15" s="2" t="str">
        <f>"Patient, zorgverlener, contact"</f>
        <v>Patient, zorgverlener, contact</v>
      </c>
    </row>
    <row r="16" spans="2:3" x14ac:dyDescent="0.3">
      <c r="B16" s="2" t="s">
        <v>23</v>
      </c>
      <c r="C16" s="2" t="str">
        <f>"Final"</f>
        <v>Final</v>
      </c>
    </row>
    <row r="17" spans="2:3" x14ac:dyDescent="0.3">
      <c r="B17" s="2" t="s">
        <v>24</v>
      </c>
      <c r="C17" s="2" t="str">
        <f>"Kerngroep Registratie aan de Bron"</f>
        <v>Kerngroep Registratie aan de Bron</v>
      </c>
    </row>
    <row r="18" spans="2:3" x14ac:dyDescent="0.3">
      <c r="B18" s="2" t="s">
        <v>25</v>
      </c>
      <c r="C18" s="2" t="str">
        <f>"nl.zorg.Patient"</f>
        <v>nl.zorg.Patient</v>
      </c>
    </row>
    <row r="19" spans="2:3" x14ac:dyDescent="0.3">
      <c r="B19" s="2" t="s">
        <v>26</v>
      </c>
      <c r="C19" s="2" t="str">
        <f>"1-5-2016"</f>
        <v>1-5-2016</v>
      </c>
    </row>
    <row r="20" spans="2:3" x14ac:dyDescent="0.3">
      <c r="B20" s="2" t="s">
        <v>27</v>
      </c>
      <c r="C20" s="2" t="str">
        <f>"Published"</f>
        <v>Published</v>
      </c>
    </row>
    <row r="21" spans="2:3" x14ac:dyDescent="0.3">
      <c r="B21" s="2" t="s">
        <v>28</v>
      </c>
      <c r="C21" s="2" t="str">
        <f>"Projectgroep Generieke Overdrachtsgegevens &amp; Kerngroep Registratie aan de Bron"</f>
        <v>Projectgroep Generieke Overdrachtsgegevens &amp; Kerngroep Registratie aan de Bron</v>
      </c>
    </row>
    <row r="22" spans="2:3" x14ac:dyDescent="0.3">
      <c r="B22" s="2" t="s">
        <v>29</v>
      </c>
      <c r="C22" s="2" t="str">
        <f>"22-5-2015"</f>
        <v>22-5-2015</v>
      </c>
    </row>
    <row r="23" spans="2:3" x14ac:dyDescent="0.3">
      <c r="B23" s="2" t="s">
        <v>30</v>
      </c>
      <c r="C23" s="2" t="str">
        <f>" nl.nfu.Patient-v2.0.1"</f>
        <v xml:space="preserve"> nl.nfu.Patient-v2.0.1</v>
      </c>
    </row>
    <row r="24" spans="2:3" x14ac:dyDescent="0.3">
      <c r="B24" s="2" t="s">
        <v>31</v>
      </c>
      <c r="C24" s="2" t="str">
        <f>"3.0"</f>
        <v>3.0</v>
      </c>
    </row>
  </sheetData>
  <mergeCells count="1">
    <mergeCell ref="B2:C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row r="1" spans="1:1" x14ac:dyDescent="0.3">
      <c r="A1" s="2"/>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39"/>
  <sheetViews>
    <sheetView tabSelected="1" workbookViewId="0"/>
  </sheetViews>
  <sheetFormatPr defaultRowHeight="14.4" x14ac:dyDescent="0.3"/>
  <cols>
    <col min="2" max="6" width="2.77734375" customWidth="1"/>
    <col min="7" max="7" width="15.77734375" customWidth="1"/>
    <col min="8" max="8" width="25.77734375" customWidth="1"/>
    <col min="9" max="10" width="5.77734375" customWidth="1"/>
    <col min="11" max="11" width="10.77734375" customWidth="1"/>
    <col min="12" max="12" width="15.77734375" customWidth="1"/>
    <col min="13" max="13" width="30.77734375" customWidth="1"/>
    <col min="14" max="14" width="20.77734375" customWidth="1"/>
    <col min="15" max="16" width="30.77734375" customWidth="1"/>
  </cols>
  <sheetData>
    <row r="2" spans="2:16" x14ac:dyDescent="0.3">
      <c r="B2" s="7" t="s">
        <v>32</v>
      </c>
      <c r="C2" s="8"/>
      <c r="D2" s="8"/>
      <c r="E2" s="8"/>
      <c r="F2" s="8"/>
      <c r="G2" s="9"/>
      <c r="H2" s="1" t="s">
        <v>41</v>
      </c>
      <c r="I2" s="1" t="s">
        <v>42</v>
      </c>
      <c r="J2" s="1" t="s">
        <v>43</v>
      </c>
      <c r="K2" s="1" t="s">
        <v>44</v>
      </c>
      <c r="L2" s="1" t="s">
        <v>45</v>
      </c>
      <c r="M2" s="1" t="s">
        <v>46</v>
      </c>
      <c r="N2" s="1" t="s">
        <v>47</v>
      </c>
      <c r="O2" s="1" t="s">
        <v>48</v>
      </c>
      <c r="P2" s="1" t="s">
        <v>49</v>
      </c>
    </row>
    <row r="3" spans="2:16" ht="49.95" customHeight="1" x14ac:dyDescent="0.3">
      <c r="B3" s="10" t="s">
        <v>50</v>
      </c>
      <c r="C3" s="11"/>
      <c r="D3" s="11"/>
      <c r="E3" s="11"/>
      <c r="F3" s="11"/>
      <c r="G3" s="12"/>
      <c r="H3" s="5" t="s">
        <v>51</v>
      </c>
      <c r="I3" s="5"/>
      <c r="J3" s="5" t="s">
        <v>52</v>
      </c>
      <c r="K3" s="5" t="s">
        <v>53</v>
      </c>
      <c r="L3" s="5" t="s">
        <v>54</v>
      </c>
      <c r="M3" s="5" t="s">
        <v>55</v>
      </c>
      <c r="N3" s="5"/>
      <c r="O3" s="5"/>
      <c r="P3" s="5"/>
    </row>
    <row r="4" spans="2:16" ht="49.95" customHeight="1" x14ac:dyDescent="0.3">
      <c r="B4" s="13"/>
      <c r="C4" s="14" t="s">
        <v>169</v>
      </c>
      <c r="D4" s="14"/>
      <c r="E4" s="14"/>
      <c r="F4" s="14"/>
      <c r="G4" s="15"/>
      <c r="H4" s="6" t="s">
        <v>56</v>
      </c>
      <c r="I4" s="6"/>
      <c r="J4" s="6" t="s">
        <v>52</v>
      </c>
      <c r="K4" s="6" t="s">
        <v>57</v>
      </c>
      <c r="L4" s="6" t="s">
        <v>58</v>
      </c>
      <c r="M4" s="6" t="s">
        <v>59</v>
      </c>
      <c r="N4" s="6"/>
      <c r="O4" s="6"/>
      <c r="P4" s="6"/>
    </row>
    <row r="5" spans="2:16" ht="49.95" customHeight="1" x14ac:dyDescent="0.3">
      <c r="B5" s="13"/>
      <c r="C5" s="14"/>
      <c r="D5" s="14" t="s">
        <v>170</v>
      </c>
      <c r="E5" s="14"/>
      <c r="F5" s="14"/>
      <c r="G5" s="15"/>
      <c r="H5" s="6" t="s">
        <v>60</v>
      </c>
      <c r="I5" s="6"/>
      <c r="J5" s="6" t="s">
        <v>61</v>
      </c>
      <c r="K5" s="6" t="s">
        <v>57</v>
      </c>
      <c r="L5" s="6" t="s">
        <v>62</v>
      </c>
      <c r="M5" s="6" t="s">
        <v>63</v>
      </c>
      <c r="N5" s="6"/>
      <c r="O5" s="6"/>
      <c r="P5" s="6"/>
    </row>
    <row r="6" spans="2:16" x14ac:dyDescent="0.3">
      <c r="B6" s="16"/>
      <c r="C6" s="17"/>
      <c r="D6" s="17"/>
      <c r="E6" s="17" t="s">
        <v>171</v>
      </c>
      <c r="F6" s="17"/>
      <c r="G6" s="18"/>
      <c r="H6" s="2" t="s">
        <v>64</v>
      </c>
      <c r="I6" s="2" t="s">
        <v>65</v>
      </c>
      <c r="J6" s="2">
        <v>1</v>
      </c>
      <c r="K6" s="2" t="s">
        <v>66</v>
      </c>
      <c r="L6" s="2" t="s">
        <v>67</v>
      </c>
      <c r="M6" s="2" t="s">
        <v>68</v>
      </c>
      <c r="N6" s="2"/>
      <c r="O6" s="2"/>
      <c r="P6" s="2"/>
    </row>
    <row r="7" spans="2:16" ht="43.2" x14ac:dyDescent="0.3">
      <c r="B7" s="16"/>
      <c r="C7" s="17"/>
      <c r="D7" s="17"/>
      <c r="E7" s="17" t="s">
        <v>172</v>
      </c>
      <c r="F7" s="17"/>
      <c r="G7" s="18"/>
      <c r="H7" s="2" t="s">
        <v>69</v>
      </c>
      <c r="I7" s="2" t="s">
        <v>70</v>
      </c>
      <c r="J7" s="2">
        <v>1</v>
      </c>
      <c r="K7" s="2" t="s">
        <v>66</v>
      </c>
      <c r="L7" s="2" t="s">
        <v>71</v>
      </c>
      <c r="M7" s="2" t="s">
        <v>72</v>
      </c>
      <c r="N7" s="2"/>
      <c r="O7" s="2" t="s">
        <v>173</v>
      </c>
      <c r="P7" s="2"/>
    </row>
    <row r="8" spans="2:16" ht="49.95" customHeight="1" x14ac:dyDescent="0.3">
      <c r="B8" s="13"/>
      <c r="C8" s="14"/>
      <c r="D8" s="14" t="s">
        <v>174</v>
      </c>
      <c r="E8" s="14"/>
      <c r="F8" s="14"/>
      <c r="G8" s="15"/>
      <c r="H8" s="6" t="s">
        <v>73</v>
      </c>
      <c r="I8" s="6"/>
      <c r="J8" s="6" t="s">
        <v>61</v>
      </c>
      <c r="K8" s="6" t="s">
        <v>57</v>
      </c>
      <c r="L8" s="6" t="s">
        <v>74</v>
      </c>
      <c r="M8" s="6" t="s">
        <v>75</v>
      </c>
      <c r="N8" s="6"/>
      <c r="O8" s="6"/>
      <c r="P8" s="6"/>
    </row>
    <row r="9" spans="2:16" x14ac:dyDescent="0.3">
      <c r="B9" s="16"/>
      <c r="C9" s="17"/>
      <c r="D9" s="17"/>
      <c r="E9" s="17" t="s">
        <v>175</v>
      </c>
      <c r="F9" s="17"/>
      <c r="G9" s="18"/>
      <c r="H9" s="2" t="s">
        <v>76</v>
      </c>
      <c r="I9" s="2" t="s">
        <v>65</v>
      </c>
      <c r="J9" s="2">
        <v>1</v>
      </c>
      <c r="K9" s="2" t="s">
        <v>66</v>
      </c>
      <c r="L9" s="2" t="s">
        <v>77</v>
      </c>
      <c r="M9" s="2" t="s">
        <v>78</v>
      </c>
      <c r="N9" s="2"/>
      <c r="O9" s="2"/>
      <c r="P9" s="2"/>
    </row>
    <row r="10" spans="2:16" ht="43.2" x14ac:dyDescent="0.3">
      <c r="B10" s="16"/>
      <c r="C10" s="17"/>
      <c r="D10" s="17"/>
      <c r="E10" s="17" t="s">
        <v>176</v>
      </c>
      <c r="F10" s="17"/>
      <c r="G10" s="18"/>
      <c r="H10" s="2" t="s">
        <v>79</v>
      </c>
      <c r="I10" s="2" t="s">
        <v>70</v>
      </c>
      <c r="J10" s="2">
        <v>1</v>
      </c>
      <c r="K10" s="2" t="s">
        <v>66</v>
      </c>
      <c r="L10" s="2" t="s">
        <v>80</v>
      </c>
      <c r="M10" s="2" t="s">
        <v>81</v>
      </c>
      <c r="N10" s="2"/>
      <c r="O10" s="2" t="s">
        <v>177</v>
      </c>
      <c r="P10" s="2"/>
    </row>
    <row r="11" spans="2:16" ht="49.95" customHeight="1" x14ac:dyDescent="0.3">
      <c r="B11" s="13"/>
      <c r="C11" s="14" t="s">
        <v>178</v>
      </c>
      <c r="D11" s="14"/>
      <c r="E11" s="14"/>
      <c r="F11" s="14"/>
      <c r="G11" s="15"/>
      <c r="H11" s="6" t="s">
        <v>82</v>
      </c>
      <c r="I11" s="6"/>
      <c r="J11" s="6" t="s">
        <v>61</v>
      </c>
      <c r="K11" s="6" t="s">
        <v>57</v>
      </c>
      <c r="L11" s="6" t="s">
        <v>83</v>
      </c>
      <c r="M11" s="6" t="s">
        <v>84</v>
      </c>
      <c r="N11" s="6"/>
      <c r="O11" s="6"/>
      <c r="P11" s="6"/>
    </row>
    <row r="12" spans="2:16" x14ac:dyDescent="0.3">
      <c r="B12" s="16"/>
      <c r="C12" s="17"/>
      <c r="D12" s="17" t="s">
        <v>179</v>
      </c>
      <c r="E12" s="17"/>
      <c r="F12" s="17"/>
      <c r="G12" s="18"/>
      <c r="H12" s="2" t="s">
        <v>85</v>
      </c>
      <c r="I12" s="2" t="s">
        <v>65</v>
      </c>
      <c r="J12" s="2" t="s">
        <v>52</v>
      </c>
      <c r="K12" s="2" t="s">
        <v>66</v>
      </c>
      <c r="L12" s="2" t="s">
        <v>86</v>
      </c>
      <c r="M12" s="2" t="s">
        <v>87</v>
      </c>
      <c r="N12" s="2"/>
      <c r="O12" s="2"/>
      <c r="P12" s="2"/>
    </row>
    <row r="13" spans="2:16" x14ac:dyDescent="0.3">
      <c r="B13" s="16"/>
      <c r="C13" s="17"/>
      <c r="D13" s="17" t="s">
        <v>180</v>
      </c>
      <c r="E13" s="17"/>
      <c r="F13" s="17"/>
      <c r="G13" s="18"/>
      <c r="H13" s="2" t="s">
        <v>88</v>
      </c>
      <c r="I13" s="2" t="s">
        <v>65</v>
      </c>
      <c r="J13" s="2" t="s">
        <v>52</v>
      </c>
      <c r="K13" s="2" t="s">
        <v>66</v>
      </c>
      <c r="L13" s="2" t="s">
        <v>89</v>
      </c>
      <c r="M13" s="2" t="s">
        <v>181</v>
      </c>
      <c r="N13" s="2"/>
      <c r="O13" s="2"/>
      <c r="P13" s="2"/>
    </row>
    <row r="14" spans="2:16" ht="43.2" x14ac:dyDescent="0.3">
      <c r="B14" s="16"/>
      <c r="C14" s="17"/>
      <c r="D14" s="17" t="s">
        <v>182</v>
      </c>
      <c r="E14" s="17"/>
      <c r="F14" s="17"/>
      <c r="G14" s="18"/>
      <c r="H14" s="2" t="s">
        <v>90</v>
      </c>
      <c r="I14" s="2" t="s">
        <v>65</v>
      </c>
      <c r="J14" s="2" t="s">
        <v>52</v>
      </c>
      <c r="K14" s="2" t="s">
        <v>66</v>
      </c>
      <c r="L14" s="2" t="s">
        <v>91</v>
      </c>
      <c r="M14" s="2" t="s">
        <v>92</v>
      </c>
      <c r="N14" s="2"/>
      <c r="O14" s="2"/>
      <c r="P14" s="2"/>
    </row>
    <row r="15" spans="2:16" ht="43.2" x14ac:dyDescent="0.3">
      <c r="B15" s="16"/>
      <c r="C15" s="17"/>
      <c r="D15" s="17" t="s">
        <v>183</v>
      </c>
      <c r="E15" s="17"/>
      <c r="F15" s="17"/>
      <c r="G15" s="18"/>
      <c r="H15" s="2" t="s">
        <v>93</v>
      </c>
      <c r="I15" s="2" t="s">
        <v>65</v>
      </c>
      <c r="J15" s="2" t="s">
        <v>52</v>
      </c>
      <c r="K15" s="2" t="s">
        <v>66</v>
      </c>
      <c r="L15" s="2" t="s">
        <v>94</v>
      </c>
      <c r="M15" s="2" t="s">
        <v>95</v>
      </c>
      <c r="N15" s="2"/>
      <c r="O15" s="2"/>
      <c r="P15" s="2"/>
    </row>
    <row r="16" spans="2:16" ht="43.2" x14ac:dyDescent="0.3">
      <c r="B16" s="16"/>
      <c r="C16" s="17"/>
      <c r="D16" s="17" t="s">
        <v>184</v>
      </c>
      <c r="E16" s="17"/>
      <c r="F16" s="17"/>
      <c r="G16" s="18"/>
      <c r="H16" s="2" t="s">
        <v>96</v>
      </c>
      <c r="I16" s="2" t="s">
        <v>70</v>
      </c>
      <c r="J16" s="2" t="s">
        <v>52</v>
      </c>
      <c r="K16" s="2" t="s">
        <v>66</v>
      </c>
      <c r="L16" s="2" t="s">
        <v>97</v>
      </c>
      <c r="M16" s="2" t="s">
        <v>98</v>
      </c>
      <c r="N16" s="2"/>
      <c r="O16" s="2" t="s">
        <v>185</v>
      </c>
      <c r="P16" s="2"/>
    </row>
    <row r="17" spans="2:16" ht="49.95" customHeight="1" x14ac:dyDescent="0.3">
      <c r="B17" s="16"/>
      <c r="C17" s="17"/>
      <c r="D17" s="17" t="s">
        <v>186</v>
      </c>
      <c r="E17" s="17"/>
      <c r="F17" s="17"/>
      <c r="G17" s="18"/>
      <c r="H17" s="2" t="s">
        <v>99</v>
      </c>
      <c r="I17" s="2" t="s">
        <v>65</v>
      </c>
      <c r="J17" s="2" t="s">
        <v>52</v>
      </c>
      <c r="K17" s="2" t="s">
        <v>66</v>
      </c>
      <c r="L17" s="2" t="s">
        <v>100</v>
      </c>
      <c r="M17" s="2" t="s">
        <v>187</v>
      </c>
      <c r="N17" s="2"/>
      <c r="O17" s="2"/>
      <c r="P17" s="2"/>
    </row>
    <row r="18" spans="2:16" ht="49.95" customHeight="1" x14ac:dyDescent="0.3">
      <c r="B18" s="16"/>
      <c r="C18" s="17"/>
      <c r="D18" s="17" t="s">
        <v>188</v>
      </c>
      <c r="E18" s="17"/>
      <c r="F18" s="17"/>
      <c r="G18" s="18"/>
      <c r="H18" s="2" t="s">
        <v>101</v>
      </c>
      <c r="I18" s="2" t="s">
        <v>65</v>
      </c>
      <c r="J18" s="2" t="s">
        <v>52</v>
      </c>
      <c r="K18" s="2" t="s">
        <v>66</v>
      </c>
      <c r="L18" s="2" t="s">
        <v>102</v>
      </c>
      <c r="M18" s="2" t="s">
        <v>189</v>
      </c>
      <c r="N18" s="2"/>
      <c r="O18" s="2"/>
      <c r="P18" s="2"/>
    </row>
    <row r="19" spans="2:16" ht="49.95" customHeight="1" x14ac:dyDescent="0.3">
      <c r="B19" s="16"/>
      <c r="C19" s="17"/>
      <c r="D19" s="17" t="s">
        <v>190</v>
      </c>
      <c r="E19" s="17"/>
      <c r="F19" s="17"/>
      <c r="G19" s="18"/>
      <c r="H19" s="2" t="s">
        <v>103</v>
      </c>
      <c r="I19" s="2" t="s">
        <v>65</v>
      </c>
      <c r="J19" s="2" t="s">
        <v>52</v>
      </c>
      <c r="K19" s="2" t="s">
        <v>66</v>
      </c>
      <c r="L19" s="2" t="s">
        <v>104</v>
      </c>
      <c r="M19" s="2" t="s">
        <v>191</v>
      </c>
      <c r="N19" s="2"/>
      <c r="O19" s="2"/>
      <c r="P19" s="2"/>
    </row>
    <row r="20" spans="2:16" ht="28.8" x14ac:dyDescent="0.3">
      <c r="B20" s="16"/>
      <c r="C20" s="17"/>
      <c r="D20" s="17" t="s">
        <v>192</v>
      </c>
      <c r="E20" s="17"/>
      <c r="F20" s="17"/>
      <c r="G20" s="18"/>
      <c r="H20" s="2" t="s">
        <v>105</v>
      </c>
      <c r="I20" s="2" t="s">
        <v>70</v>
      </c>
      <c r="J20" s="2" t="s">
        <v>52</v>
      </c>
      <c r="K20" s="2" t="s">
        <v>66</v>
      </c>
      <c r="L20" s="2" t="s">
        <v>106</v>
      </c>
      <c r="M20" s="2" t="s">
        <v>107</v>
      </c>
      <c r="N20" s="2"/>
      <c r="O20" s="2" t="s">
        <v>193</v>
      </c>
      <c r="P20" s="2"/>
    </row>
    <row r="21" spans="2:16" ht="43.2" x14ac:dyDescent="0.3">
      <c r="B21" s="16"/>
      <c r="C21" s="17"/>
      <c r="D21" s="17" t="s">
        <v>194</v>
      </c>
      <c r="E21" s="17"/>
      <c r="F21" s="17"/>
      <c r="G21" s="18"/>
      <c r="H21" s="2" t="s">
        <v>108</v>
      </c>
      <c r="I21" s="2" t="s">
        <v>65</v>
      </c>
      <c r="J21" s="2" t="s">
        <v>52</v>
      </c>
      <c r="K21" s="2" t="s">
        <v>66</v>
      </c>
      <c r="L21" s="2" t="s">
        <v>109</v>
      </c>
      <c r="M21" s="2" t="s">
        <v>110</v>
      </c>
      <c r="N21" s="2"/>
      <c r="O21" s="2"/>
      <c r="P21" s="2"/>
    </row>
    <row r="22" spans="2:16" ht="43.2" x14ac:dyDescent="0.3">
      <c r="B22" s="16"/>
      <c r="C22" s="17"/>
      <c r="D22" s="17" t="s">
        <v>195</v>
      </c>
      <c r="E22" s="17"/>
      <c r="F22" s="17"/>
      <c r="G22" s="18"/>
      <c r="H22" s="2" t="s">
        <v>111</v>
      </c>
      <c r="I22" s="2" t="s">
        <v>70</v>
      </c>
      <c r="J22" s="2">
        <v>1</v>
      </c>
      <c r="K22" s="2" t="s">
        <v>66</v>
      </c>
      <c r="L22" s="2" t="s">
        <v>112</v>
      </c>
      <c r="M22" s="2" t="s">
        <v>113</v>
      </c>
      <c r="N22" s="2"/>
      <c r="O22" s="2" t="s">
        <v>196</v>
      </c>
      <c r="P22" s="2"/>
    </row>
    <row r="23" spans="2:16" ht="49.95" customHeight="1" x14ac:dyDescent="0.3">
      <c r="B23" s="13"/>
      <c r="C23" s="14" t="s">
        <v>197</v>
      </c>
      <c r="D23" s="14"/>
      <c r="E23" s="14"/>
      <c r="F23" s="14"/>
      <c r="G23" s="15"/>
      <c r="H23" s="6" t="s">
        <v>114</v>
      </c>
      <c r="I23" s="6"/>
      <c r="J23" s="6">
        <v>1</v>
      </c>
      <c r="K23" s="6" t="s">
        <v>57</v>
      </c>
      <c r="L23" s="6" t="s">
        <v>115</v>
      </c>
      <c r="M23" s="6" t="s">
        <v>116</v>
      </c>
      <c r="N23" s="6"/>
      <c r="O23" s="6"/>
      <c r="P23" s="6"/>
    </row>
    <row r="24" spans="2:16" x14ac:dyDescent="0.3">
      <c r="B24" s="16"/>
      <c r="C24" s="17"/>
      <c r="D24" s="17" t="s">
        <v>198</v>
      </c>
      <c r="E24" s="17"/>
      <c r="F24" s="17"/>
      <c r="G24" s="18"/>
      <c r="H24" s="2" t="s">
        <v>117</v>
      </c>
      <c r="I24" s="2" t="s">
        <v>65</v>
      </c>
      <c r="J24" s="2" t="s">
        <v>52</v>
      </c>
      <c r="K24" s="2" t="s">
        <v>66</v>
      </c>
      <c r="L24" s="2" t="s">
        <v>118</v>
      </c>
      <c r="M24" s="2" t="s">
        <v>119</v>
      </c>
      <c r="N24" s="2"/>
      <c r="O24" s="2"/>
      <c r="P24" s="2"/>
    </row>
    <row r="25" spans="2:16" x14ac:dyDescent="0.3">
      <c r="B25" s="16"/>
      <c r="C25" s="17"/>
      <c r="D25" s="17" t="s">
        <v>199</v>
      </c>
      <c r="E25" s="17"/>
      <c r="F25" s="17"/>
      <c r="G25" s="18"/>
      <c r="H25" s="2" t="s">
        <v>120</v>
      </c>
      <c r="I25" s="2" t="s">
        <v>65</v>
      </c>
      <c r="J25" s="2" t="s">
        <v>52</v>
      </c>
      <c r="K25" s="2" t="s">
        <v>66</v>
      </c>
      <c r="L25" s="2" t="s">
        <v>121</v>
      </c>
      <c r="M25" s="2" t="s">
        <v>122</v>
      </c>
      <c r="N25" s="2"/>
      <c r="O25" s="2"/>
      <c r="P25" s="2"/>
    </row>
    <row r="26" spans="2:16" ht="28.8" x14ac:dyDescent="0.3">
      <c r="B26" s="16"/>
      <c r="C26" s="17"/>
      <c r="D26" s="17" t="s">
        <v>200</v>
      </c>
      <c r="E26" s="17"/>
      <c r="F26" s="17"/>
      <c r="G26" s="18"/>
      <c r="H26" s="2" t="s">
        <v>123</v>
      </c>
      <c r="I26" s="2" t="s">
        <v>65</v>
      </c>
      <c r="J26" s="2" t="s">
        <v>52</v>
      </c>
      <c r="K26" s="2" t="s">
        <v>66</v>
      </c>
      <c r="L26" s="2" t="s">
        <v>124</v>
      </c>
      <c r="M26" s="2" t="s">
        <v>125</v>
      </c>
      <c r="N26" s="2"/>
      <c r="O26" s="2"/>
      <c r="P26" s="2"/>
    </row>
    <row r="27" spans="2:16" ht="49.95" customHeight="1" x14ac:dyDescent="0.3">
      <c r="B27" s="16"/>
      <c r="C27" s="17"/>
      <c r="D27" s="17" t="s">
        <v>201</v>
      </c>
      <c r="E27" s="17"/>
      <c r="F27" s="17"/>
      <c r="G27" s="18"/>
      <c r="H27" s="2" t="s">
        <v>126</v>
      </c>
      <c r="I27" s="2" t="s">
        <v>70</v>
      </c>
      <c r="J27" s="2" t="s">
        <v>52</v>
      </c>
      <c r="K27" s="2" t="s">
        <v>66</v>
      </c>
      <c r="L27" s="2" t="s">
        <v>127</v>
      </c>
      <c r="M27" s="2" t="s">
        <v>128</v>
      </c>
      <c r="N27" s="2"/>
      <c r="O27" s="2" t="s">
        <v>202</v>
      </c>
      <c r="P27" s="2"/>
    </row>
    <row r="28" spans="2:16" ht="49.95" customHeight="1" x14ac:dyDescent="0.3">
      <c r="B28" s="13"/>
      <c r="C28" s="14"/>
      <c r="D28" s="14" t="s">
        <v>203</v>
      </c>
      <c r="E28" s="14"/>
      <c r="F28" s="14"/>
      <c r="G28" s="15"/>
      <c r="H28" s="6" t="s">
        <v>129</v>
      </c>
      <c r="I28" s="6"/>
      <c r="J28" s="6" t="s">
        <v>52</v>
      </c>
      <c r="K28" s="6" t="s">
        <v>57</v>
      </c>
      <c r="L28" s="6" t="s">
        <v>130</v>
      </c>
      <c r="M28" s="6" t="s">
        <v>131</v>
      </c>
      <c r="N28" s="6"/>
      <c r="O28" s="6"/>
      <c r="P28" s="6"/>
    </row>
    <row r="29" spans="2:16" ht="28.8" x14ac:dyDescent="0.3">
      <c r="B29" s="16"/>
      <c r="C29" s="17"/>
      <c r="D29" s="17"/>
      <c r="E29" s="17" t="s">
        <v>204</v>
      </c>
      <c r="F29" s="17"/>
      <c r="G29" s="18"/>
      <c r="H29" s="2" t="s">
        <v>132</v>
      </c>
      <c r="I29" s="2" t="s">
        <v>65</v>
      </c>
      <c r="J29" s="2" t="s">
        <v>52</v>
      </c>
      <c r="K29" s="2" t="s">
        <v>66</v>
      </c>
      <c r="L29" s="2" t="s">
        <v>133</v>
      </c>
      <c r="M29" s="2" t="s">
        <v>134</v>
      </c>
      <c r="N29" s="2"/>
      <c r="O29" s="2"/>
      <c r="P29" s="2"/>
    </row>
    <row r="30" spans="2:16" x14ac:dyDescent="0.3">
      <c r="B30" s="16"/>
      <c r="C30" s="17"/>
      <c r="D30" s="17"/>
      <c r="E30" s="17" t="s">
        <v>205</v>
      </c>
      <c r="F30" s="17"/>
      <c r="G30" s="18"/>
      <c r="H30" s="2" t="s">
        <v>129</v>
      </c>
      <c r="I30" s="2" t="s">
        <v>65</v>
      </c>
      <c r="J30" s="2">
        <v>1</v>
      </c>
      <c r="K30" s="2" t="s">
        <v>66</v>
      </c>
      <c r="L30" s="2" t="s">
        <v>135</v>
      </c>
      <c r="M30" s="2" t="s">
        <v>136</v>
      </c>
      <c r="N30" s="2"/>
      <c r="O30" s="2"/>
      <c r="P30" s="2"/>
    </row>
    <row r="31" spans="2:16" ht="49.95" customHeight="1" x14ac:dyDescent="0.3">
      <c r="B31" s="13"/>
      <c r="C31" s="14"/>
      <c r="D31" s="14" t="s">
        <v>206</v>
      </c>
      <c r="E31" s="14"/>
      <c r="F31" s="14"/>
      <c r="G31" s="15"/>
      <c r="H31" s="6" t="s">
        <v>137</v>
      </c>
      <c r="I31" s="6"/>
      <c r="J31" s="6" t="s">
        <v>52</v>
      </c>
      <c r="K31" s="6" t="s">
        <v>57</v>
      </c>
      <c r="L31" s="6" t="s">
        <v>138</v>
      </c>
      <c r="M31" s="6" t="s">
        <v>139</v>
      </c>
      <c r="N31" s="6"/>
      <c r="O31" s="6"/>
      <c r="P31" s="6"/>
    </row>
    <row r="32" spans="2:16" x14ac:dyDescent="0.3">
      <c r="B32" s="16"/>
      <c r="C32" s="17"/>
      <c r="D32" s="17"/>
      <c r="E32" s="17" t="s">
        <v>207</v>
      </c>
      <c r="F32" s="17"/>
      <c r="G32" s="18"/>
      <c r="H32" s="2" t="s">
        <v>140</v>
      </c>
      <c r="I32" s="2" t="s">
        <v>65</v>
      </c>
      <c r="J32" s="2" t="s">
        <v>52</v>
      </c>
      <c r="K32" s="2" t="s">
        <v>66</v>
      </c>
      <c r="L32" s="2" t="s">
        <v>141</v>
      </c>
      <c r="M32" s="2" t="s">
        <v>142</v>
      </c>
      <c r="N32" s="2"/>
      <c r="O32" s="2"/>
      <c r="P32" s="2"/>
    </row>
    <row r="33" spans="2:16" x14ac:dyDescent="0.3">
      <c r="B33" s="16"/>
      <c r="C33" s="17"/>
      <c r="D33" s="17"/>
      <c r="E33" s="17" t="s">
        <v>208</v>
      </c>
      <c r="F33" s="17"/>
      <c r="G33" s="18"/>
      <c r="H33" s="2" t="s">
        <v>143</v>
      </c>
      <c r="I33" s="2" t="s">
        <v>65</v>
      </c>
      <c r="J33" s="2">
        <v>1</v>
      </c>
      <c r="K33" s="2" t="s">
        <v>66</v>
      </c>
      <c r="L33" s="2" t="s">
        <v>144</v>
      </c>
      <c r="M33" s="2" t="s">
        <v>145</v>
      </c>
      <c r="N33" s="2"/>
      <c r="O33" s="2"/>
      <c r="P33" s="2"/>
    </row>
    <row r="34" spans="2:16" ht="49.95" customHeight="1" x14ac:dyDescent="0.3">
      <c r="B34" s="16"/>
      <c r="C34" s="17" t="s">
        <v>209</v>
      </c>
      <c r="D34" s="17"/>
      <c r="E34" s="17"/>
      <c r="F34" s="17"/>
      <c r="G34" s="18"/>
      <c r="H34" s="2" t="s">
        <v>146</v>
      </c>
      <c r="I34" s="2" t="s">
        <v>147</v>
      </c>
      <c r="J34" s="2" t="s">
        <v>61</v>
      </c>
      <c r="K34" s="2" t="s">
        <v>66</v>
      </c>
      <c r="L34" s="2" t="s">
        <v>148</v>
      </c>
      <c r="M34" s="2" t="s">
        <v>149</v>
      </c>
      <c r="N34" s="2"/>
      <c r="O34" s="2" t="s">
        <v>210</v>
      </c>
      <c r="P34" s="2"/>
    </row>
    <row r="35" spans="2:16" ht="49.95" customHeight="1" x14ac:dyDescent="0.3">
      <c r="B35" s="16"/>
      <c r="C35" s="17" t="s">
        <v>211</v>
      </c>
      <c r="D35" s="17"/>
      <c r="E35" s="17"/>
      <c r="F35" s="17"/>
      <c r="G35" s="18"/>
      <c r="H35" s="2" t="s">
        <v>150</v>
      </c>
      <c r="I35" s="2" t="s">
        <v>151</v>
      </c>
      <c r="J35" s="2">
        <v>1</v>
      </c>
      <c r="K35" s="2" t="s">
        <v>66</v>
      </c>
      <c r="L35" s="2" t="s">
        <v>152</v>
      </c>
      <c r="M35" s="2" t="s">
        <v>153</v>
      </c>
      <c r="N35" s="2" t="s">
        <v>154</v>
      </c>
      <c r="O35" s="2"/>
      <c r="P35" s="2"/>
    </row>
    <row r="36" spans="2:16" ht="28.8" x14ac:dyDescent="0.3">
      <c r="B36" s="16"/>
      <c r="C36" s="17" t="s">
        <v>212</v>
      </c>
      <c r="D36" s="17"/>
      <c r="E36" s="17"/>
      <c r="F36" s="17"/>
      <c r="G36" s="18"/>
      <c r="H36" s="2" t="s">
        <v>155</v>
      </c>
      <c r="I36" s="2" t="s">
        <v>70</v>
      </c>
      <c r="J36" s="2">
        <v>1</v>
      </c>
      <c r="K36" s="2" t="s">
        <v>66</v>
      </c>
      <c r="L36" s="2" t="s">
        <v>156</v>
      </c>
      <c r="M36" s="2" t="s">
        <v>157</v>
      </c>
      <c r="N36" s="2" t="s">
        <v>158</v>
      </c>
      <c r="O36" s="2" t="s">
        <v>213</v>
      </c>
      <c r="P36" s="2"/>
    </row>
    <row r="37" spans="2:16" ht="28.8" x14ac:dyDescent="0.3">
      <c r="B37" s="16"/>
      <c r="C37" s="17" t="s">
        <v>214</v>
      </c>
      <c r="D37" s="17"/>
      <c r="E37" s="17"/>
      <c r="F37" s="17"/>
      <c r="G37" s="18"/>
      <c r="H37" s="2" t="s">
        <v>159</v>
      </c>
      <c r="I37" s="2" t="s">
        <v>160</v>
      </c>
      <c r="J37" s="2" t="s">
        <v>52</v>
      </c>
      <c r="K37" s="2" t="s">
        <v>66</v>
      </c>
      <c r="L37" s="2" t="s">
        <v>161</v>
      </c>
      <c r="M37" s="2" t="s">
        <v>162</v>
      </c>
      <c r="N37" s="2"/>
      <c r="O37" s="2"/>
      <c r="P37" s="2"/>
    </row>
    <row r="38" spans="2:16" ht="28.8" x14ac:dyDescent="0.3">
      <c r="B38" s="16"/>
      <c r="C38" s="17" t="s">
        <v>215</v>
      </c>
      <c r="D38" s="17"/>
      <c r="E38" s="17"/>
      <c r="F38" s="17"/>
      <c r="G38" s="18"/>
      <c r="H38" s="2" t="s">
        <v>163</v>
      </c>
      <c r="I38" s="2" t="s">
        <v>160</v>
      </c>
      <c r="J38" s="2" t="s">
        <v>52</v>
      </c>
      <c r="K38" s="2" t="s">
        <v>66</v>
      </c>
      <c r="L38" s="2" t="s">
        <v>164</v>
      </c>
      <c r="M38" s="2" t="s">
        <v>165</v>
      </c>
      <c r="N38" s="2"/>
      <c r="O38" s="2"/>
      <c r="P38" s="2"/>
    </row>
    <row r="39" spans="2:16" ht="43.2" x14ac:dyDescent="0.3">
      <c r="B39" s="16"/>
      <c r="C39" s="17" t="s">
        <v>216</v>
      </c>
      <c r="D39" s="17"/>
      <c r="E39" s="17"/>
      <c r="F39" s="17"/>
      <c r="G39" s="18"/>
      <c r="H39" s="2" t="s">
        <v>166</v>
      </c>
      <c r="I39" s="2" t="s">
        <v>151</v>
      </c>
      <c r="J39" s="2" t="s">
        <v>52</v>
      </c>
      <c r="K39" s="2" t="s">
        <v>66</v>
      </c>
      <c r="L39" s="2" t="s">
        <v>167</v>
      </c>
      <c r="M39" s="2" t="s">
        <v>168</v>
      </c>
      <c r="N39" s="2"/>
      <c r="O39" s="2"/>
      <c r="P39"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D6"/>
  <sheetViews>
    <sheetView workbookViewId="0"/>
  </sheetViews>
  <sheetFormatPr defaultRowHeight="14.4" x14ac:dyDescent="0.3"/>
  <cols>
    <col min="3" max="3" width="19" bestFit="1" customWidth="1"/>
    <col min="4" max="4" width="27" bestFit="1" customWidth="1"/>
  </cols>
  <sheetData>
    <row r="3" spans="3:4" x14ac:dyDescent="0.3">
      <c r="C3" s="3" t="s">
        <v>219</v>
      </c>
      <c r="D3" s="4"/>
    </row>
    <row r="4" spans="3:4" x14ac:dyDescent="0.3">
      <c r="C4" s="19" t="s">
        <v>220</v>
      </c>
      <c r="D4" s="19" t="s">
        <v>221</v>
      </c>
    </row>
    <row r="5" spans="3:4" x14ac:dyDescent="0.3">
      <c r="C5" s="2" t="s">
        <v>210</v>
      </c>
      <c r="D5" s="2" t="s">
        <v>222</v>
      </c>
    </row>
    <row r="6" spans="3:4" x14ac:dyDescent="0.3">
      <c r="C6" s="2"/>
      <c r="D6" s="2"/>
    </row>
  </sheetData>
  <mergeCells count="1">
    <mergeCell ref="C3:D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6"/>
  <sheetViews>
    <sheetView workbookViewId="0"/>
  </sheetViews>
  <sheetFormatPr defaultRowHeight="14.4" x14ac:dyDescent="0.3"/>
  <cols>
    <col min="3" max="3" width="12.77734375" bestFit="1" customWidth="1"/>
    <col min="4" max="4" width="12.109375" bestFit="1" customWidth="1"/>
    <col min="5" max="5" width="22.44140625" bestFit="1" customWidth="1"/>
    <col min="6" max="6" width="33.21875" bestFit="1" customWidth="1"/>
    <col min="7" max="7" width="10.44140625" bestFit="1" customWidth="1"/>
  </cols>
  <sheetData>
    <row r="3" spans="3:7" x14ac:dyDescent="0.3">
      <c r="C3" s="3" t="s">
        <v>185</v>
      </c>
      <c r="D3" s="3"/>
      <c r="E3" s="3" t="s">
        <v>223</v>
      </c>
      <c r="F3" s="4"/>
      <c r="G3" s="4"/>
    </row>
    <row r="4" spans="3:7" x14ac:dyDescent="0.3">
      <c r="C4" s="19" t="s">
        <v>224</v>
      </c>
      <c r="D4" s="19" t="s">
        <v>225</v>
      </c>
      <c r="E4" s="19" t="s">
        <v>226</v>
      </c>
      <c r="F4" s="19" t="s">
        <v>227</v>
      </c>
      <c r="G4" s="19" t="s">
        <v>1</v>
      </c>
    </row>
    <row r="5" spans="3:7" x14ac:dyDescent="0.3">
      <c r="C5" s="2" t="s">
        <v>228</v>
      </c>
      <c r="D5" s="2" t="s">
        <v>229</v>
      </c>
      <c r="E5" s="2" t="s">
        <v>230</v>
      </c>
      <c r="F5" s="2" t="s">
        <v>231</v>
      </c>
      <c r="G5" s="2" t="s">
        <v>228</v>
      </c>
    </row>
    <row r="6" spans="3:7" x14ac:dyDescent="0.3">
      <c r="C6" s="2" t="s">
        <v>232</v>
      </c>
      <c r="D6" s="2" t="s">
        <v>233</v>
      </c>
      <c r="E6" s="2" t="s">
        <v>230</v>
      </c>
      <c r="F6" s="2" t="s">
        <v>231</v>
      </c>
      <c r="G6" s="2" t="s">
        <v>232</v>
      </c>
    </row>
  </sheetData>
  <mergeCells count="2">
    <mergeCell ref="C3:D3"/>
    <mergeCell ref="E3:G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10"/>
  <sheetViews>
    <sheetView workbookViewId="0"/>
  </sheetViews>
  <sheetFormatPr defaultRowHeight="14.4" x14ac:dyDescent="0.3"/>
  <cols>
    <col min="3" max="3" width="15.109375" bestFit="1" customWidth="1"/>
    <col min="4" max="4" width="12.109375" bestFit="1" customWidth="1"/>
    <col min="5" max="5" width="16.5546875" bestFit="1" customWidth="1"/>
    <col min="6" max="6" width="22.6640625" bestFit="1" customWidth="1"/>
    <col min="7" max="7" width="17.6640625" bestFit="1" customWidth="1"/>
  </cols>
  <sheetData>
    <row r="3" spans="3:7" x14ac:dyDescent="0.3">
      <c r="C3" s="3" t="s">
        <v>196</v>
      </c>
      <c r="D3" s="3"/>
      <c r="E3" s="3" t="s">
        <v>234</v>
      </c>
      <c r="F3" s="4"/>
      <c r="G3" s="4"/>
    </row>
    <row r="4" spans="3:7" x14ac:dyDescent="0.3">
      <c r="C4" s="19" t="s">
        <v>224</v>
      </c>
      <c r="D4" s="19" t="s">
        <v>225</v>
      </c>
      <c r="E4" s="19" t="s">
        <v>226</v>
      </c>
      <c r="F4" s="19" t="s">
        <v>227</v>
      </c>
      <c r="G4" s="19" t="s">
        <v>1</v>
      </c>
    </row>
    <row r="5" spans="3:7" x14ac:dyDescent="0.3">
      <c r="C5" s="2" t="s">
        <v>235</v>
      </c>
      <c r="D5" s="2" t="s">
        <v>236</v>
      </c>
      <c r="E5" s="2" t="s">
        <v>237</v>
      </c>
      <c r="F5" s="2" t="s">
        <v>238</v>
      </c>
      <c r="G5" s="2" t="s">
        <v>239</v>
      </c>
    </row>
    <row r="6" spans="3:7" x14ac:dyDescent="0.3">
      <c r="C6" s="2" t="s">
        <v>240</v>
      </c>
      <c r="D6" s="2" t="s">
        <v>241</v>
      </c>
      <c r="E6" s="2" t="s">
        <v>237</v>
      </c>
      <c r="F6" s="2" t="s">
        <v>238</v>
      </c>
      <c r="G6" s="2" t="s">
        <v>242</v>
      </c>
    </row>
    <row r="7" spans="3:7" x14ac:dyDescent="0.3">
      <c r="C7" s="2" t="s">
        <v>243</v>
      </c>
      <c r="D7" s="2" t="s">
        <v>244</v>
      </c>
      <c r="E7" s="2" t="s">
        <v>237</v>
      </c>
      <c r="F7" s="2" t="s">
        <v>238</v>
      </c>
      <c r="G7" s="2" t="s">
        <v>245</v>
      </c>
    </row>
    <row r="8" spans="3:7" x14ac:dyDescent="0.3">
      <c r="C8" s="2" t="s">
        <v>246</v>
      </c>
      <c r="D8" s="2" t="s">
        <v>247</v>
      </c>
      <c r="E8" s="2" t="s">
        <v>237</v>
      </c>
      <c r="F8" s="2" t="s">
        <v>238</v>
      </c>
      <c r="G8" s="2" t="s">
        <v>248</v>
      </c>
    </row>
    <row r="9" spans="3:7" x14ac:dyDescent="0.3">
      <c r="C9" s="2" t="s">
        <v>249</v>
      </c>
      <c r="D9" s="2" t="s">
        <v>250</v>
      </c>
      <c r="E9" s="2" t="s">
        <v>237</v>
      </c>
      <c r="F9" s="2" t="s">
        <v>238</v>
      </c>
      <c r="G9" s="2" t="s">
        <v>251</v>
      </c>
    </row>
    <row r="10" spans="3:7" x14ac:dyDescent="0.3">
      <c r="C10" s="2" t="s">
        <v>252</v>
      </c>
      <c r="D10" s="2" t="s">
        <v>253</v>
      </c>
      <c r="E10" s="2" t="s">
        <v>237</v>
      </c>
      <c r="F10" s="2" t="s">
        <v>238</v>
      </c>
      <c r="G10" s="2" t="s">
        <v>254</v>
      </c>
    </row>
  </sheetData>
  <mergeCells count="2">
    <mergeCell ref="C3:D3"/>
    <mergeCell ref="E3:G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6"/>
  <sheetViews>
    <sheetView workbookViewId="0"/>
  </sheetViews>
  <sheetFormatPr defaultRowHeight="14.4" x14ac:dyDescent="0.3"/>
  <cols>
    <col min="3" max="3" width="12.77734375" bestFit="1" customWidth="1"/>
    <col min="4" max="4" width="12.109375" bestFit="1" customWidth="1"/>
    <col min="5" max="5" width="16.5546875" bestFit="1" customWidth="1"/>
    <col min="6" max="6" width="22.6640625" bestFit="1" customWidth="1"/>
    <col min="7" max="7" width="17.21875" bestFit="1" customWidth="1"/>
  </cols>
  <sheetData>
    <row r="3" spans="3:7" x14ac:dyDescent="0.3">
      <c r="C3" s="3" t="s">
        <v>177</v>
      </c>
      <c r="D3" s="3"/>
      <c r="E3" s="3" t="s">
        <v>255</v>
      </c>
      <c r="F3" s="4"/>
      <c r="G3" s="4"/>
    </row>
    <row r="4" spans="3:7" x14ac:dyDescent="0.3">
      <c r="C4" s="19" t="s">
        <v>224</v>
      </c>
      <c r="D4" s="19" t="s">
        <v>225</v>
      </c>
      <c r="E4" s="19" t="s">
        <v>226</v>
      </c>
      <c r="F4" s="19" t="s">
        <v>227</v>
      </c>
      <c r="G4" s="19" t="s">
        <v>1</v>
      </c>
    </row>
    <row r="5" spans="3:7" x14ac:dyDescent="0.3">
      <c r="C5" s="2" t="s">
        <v>240</v>
      </c>
      <c r="D5" s="2" t="s">
        <v>241</v>
      </c>
      <c r="E5" s="2" t="s">
        <v>237</v>
      </c>
      <c r="F5" s="2" t="s">
        <v>238</v>
      </c>
      <c r="G5" s="2" t="s">
        <v>256</v>
      </c>
    </row>
    <row r="6" spans="3:7" x14ac:dyDescent="0.3">
      <c r="C6" s="2" t="s">
        <v>249</v>
      </c>
      <c r="D6" s="2" t="s">
        <v>250</v>
      </c>
      <c r="E6" s="2" t="s">
        <v>237</v>
      </c>
      <c r="F6" s="2" t="s">
        <v>238</v>
      </c>
      <c r="G6" s="2" t="s">
        <v>257</v>
      </c>
    </row>
  </sheetData>
  <mergeCells count="2">
    <mergeCell ref="C3:D3"/>
    <mergeCell ref="E3:G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8"/>
  <sheetViews>
    <sheetView workbookViewId="0"/>
  </sheetViews>
  <sheetFormatPr defaultRowHeight="14.4" x14ac:dyDescent="0.3"/>
  <cols>
    <col min="3" max="3" width="14.6640625" bestFit="1" customWidth="1"/>
    <col min="4" max="4" width="12.109375" bestFit="1" customWidth="1"/>
    <col min="5" max="5" width="18.77734375" bestFit="1" customWidth="1"/>
    <col min="6" max="6" width="22.6640625" bestFit="1" customWidth="1"/>
    <col min="7" max="7" width="16.5546875" bestFit="1" customWidth="1"/>
  </cols>
  <sheetData>
    <row r="3" spans="3:7" x14ac:dyDescent="0.3">
      <c r="C3" s="3" t="s">
        <v>213</v>
      </c>
      <c r="D3" s="3"/>
      <c r="E3" s="3" t="s">
        <v>258</v>
      </c>
      <c r="F3" s="4"/>
      <c r="G3" s="4"/>
    </row>
    <row r="4" spans="3:7" x14ac:dyDescent="0.3">
      <c r="C4" s="19" t="s">
        <v>224</v>
      </c>
      <c r="D4" s="19" t="s">
        <v>225</v>
      </c>
      <c r="E4" s="19" t="s">
        <v>226</v>
      </c>
      <c r="F4" s="19" t="s">
        <v>227</v>
      </c>
      <c r="G4" s="19" t="s">
        <v>1</v>
      </c>
    </row>
    <row r="5" spans="3:7" x14ac:dyDescent="0.3">
      <c r="C5" s="2" t="s">
        <v>259</v>
      </c>
      <c r="D5" s="2" t="s">
        <v>260</v>
      </c>
      <c r="E5" s="2" t="s">
        <v>261</v>
      </c>
      <c r="F5" s="2" t="s">
        <v>262</v>
      </c>
      <c r="G5" s="2" t="s">
        <v>263</v>
      </c>
    </row>
    <row r="6" spans="3:7" x14ac:dyDescent="0.3">
      <c r="C6" s="2" t="s">
        <v>264</v>
      </c>
      <c r="D6" s="2" t="s">
        <v>265</v>
      </c>
      <c r="E6" s="2" t="s">
        <v>261</v>
      </c>
      <c r="F6" s="2" t="s">
        <v>262</v>
      </c>
      <c r="G6" s="2" t="s">
        <v>266</v>
      </c>
    </row>
    <row r="7" spans="3:7" x14ac:dyDescent="0.3">
      <c r="C7" s="2" t="s">
        <v>267</v>
      </c>
      <c r="D7" s="2" t="s">
        <v>268</v>
      </c>
      <c r="E7" s="2" t="s">
        <v>261</v>
      </c>
      <c r="F7" s="2" t="s">
        <v>262</v>
      </c>
      <c r="G7" s="2" t="s">
        <v>269</v>
      </c>
    </row>
    <row r="8" spans="3:7" x14ac:dyDescent="0.3">
      <c r="C8" s="2" t="s">
        <v>270</v>
      </c>
      <c r="D8" s="2" t="s">
        <v>271</v>
      </c>
      <c r="E8" s="2" t="s">
        <v>272</v>
      </c>
      <c r="F8" s="2" t="s">
        <v>273</v>
      </c>
      <c r="G8" s="2" t="s">
        <v>274</v>
      </c>
    </row>
  </sheetData>
  <mergeCells count="2">
    <mergeCell ref="C3:D3"/>
    <mergeCell ref="E3:G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14</vt:i4>
      </vt:variant>
    </vt:vector>
  </HeadingPairs>
  <TitlesOfParts>
    <vt:vector size="14" baseType="lpstr">
      <vt:lpstr>About</vt:lpstr>
      <vt:lpstr>Metadata</vt:lpstr>
      <vt:lpstr>Information Model</vt:lpstr>
      <vt:lpstr>Data</vt:lpstr>
      <vt:lpstr>Assigning Authorities</vt:lpstr>
      <vt:lpstr>AanduidingBijNummerCodelijst</vt:lpstr>
      <vt:lpstr>AdresSoortCodelijst</vt:lpstr>
      <vt:lpstr>EmailSoortCodelijst</vt:lpstr>
      <vt:lpstr>GeslachtCodelijst</vt:lpstr>
      <vt:lpstr>LandGBACodelijst</vt:lpstr>
      <vt:lpstr>LandISOCodelijst</vt:lpstr>
      <vt:lpstr>NaamgebruikCodelijst</vt:lpstr>
      <vt:lpstr>NummerSoortCodelijst</vt:lpstr>
      <vt:lpstr>Terms of Use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spruyt</dc:creator>
  <cp:lastModifiedBy>spruyt</cp:lastModifiedBy>
  <dcterms:created xsi:type="dcterms:W3CDTF">2016-09-12T15:08:42Z</dcterms:created>
  <dcterms:modified xsi:type="dcterms:W3CDTF">2016-09-12T15:08:53Z</dcterms:modified>
</cp:coreProperties>
</file>